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T" sheetId="1" r:id="rId1"/>
    <sheet name="Sit v si ch" sheetId="2" r:id="rId2"/>
  </sheets>
  <definedNames/>
  <calcPr fullCalcOnLoad="1"/>
</workbook>
</file>

<file path=xl/sharedStrings.xml><?xml version="1.0" encoding="utf-8"?>
<sst xmlns="http://schemas.openxmlformats.org/spreadsheetml/2006/main" count="108" uniqueCount="83">
  <si>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</si>
  <si>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</si>
  <si>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</si>
  <si>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</si>
  <si>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</si>
  <si>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</si>
  <si>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</si>
  <si>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</si>
  <si>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</si>
  <si>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</si>
  <si>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</si>
  <si>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</si>
  <si>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</si>
  <si>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</si>
  <si>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</si>
  <si>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</si>
  <si>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</si>
  <si>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</si>
  <si>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</si>
  <si>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</si>
  <si>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</si>
  <si>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</si>
  <si>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</si>
  <si>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</si>
  <si>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</si>
  <si>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</si>
  <si>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</si>
  <si>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</si>
  <si>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</si>
  <si>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</si>
  <si>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</si>
  <si>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</si>
  <si>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</si>
  <si>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</si>
  <si>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</si>
  <si>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</si>
  <si>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</si>
  <si>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</si>
  <si>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</si>
  <si>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</si>
  <si>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</si>
  <si>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</si>
  <si>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</si>
  <si>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</si>
  <si>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</si>
  <si>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</si>
  <si>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</si>
  <si>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</si>
  <si>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</si>
  <si>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</si>
  <si>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</si>
  <si>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</si>
  <si>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</si>
  <si>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</si>
  <si>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</si>
  <si>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</si>
  <si>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</si>
  <si>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</si>
  <si>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</si>
  <si>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</si>
  <si>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</si>
  <si>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</si>
  <si>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</si>
  <si>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</si>
  <si>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</si>
  <si>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</si>
  <si>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</si>
  <si>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</si>
  <si>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</si>
  <si>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</si>
  <si>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</si>
  <si>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</si>
  <si>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</si>
  <si>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Administrator ,</t>
  </si>
  <si>
    <t>NICOLAE PASCU</t>
  </si>
  <si>
    <t>Semnatura</t>
  </si>
  <si>
    <t>Stampila unitatii</t>
  </si>
  <si>
    <t>Intocmit,</t>
  </si>
  <si>
    <t>ADRIAN SAGAU</t>
  </si>
  <si>
    <t>Calitatea: Director Economic</t>
  </si>
  <si>
    <t>01.01.10</t>
  </si>
  <si>
    <t>31.03.10</t>
  </si>
  <si>
    <t>31.03.09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</si>
</sst>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_);_(@_)"/>
    <numFmt numFmtId="185" formatCode="0.00_);\(0.00\)"/>
    <numFmt numFmtId="186" formatCode="0.0_);\(0.0\)"/>
    <numFmt numFmtId="187" formatCode="0_);\(0\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179" fontId="1" fillId="0" borderId="1" xfId="15" applyNumberFormat="1" applyFont="1" applyBorder="1" applyAlignment="1">
      <alignment horizontal="center" vertical="center"/>
    </xf>
    <xf numFmtId="179" fontId="1" fillId="0" borderId="1" xfId="15" applyNumberFormat="1" applyFont="1" applyBorder="1" applyAlignment="1">
      <alignment vertical="center"/>
    </xf>
    <xf numFmtId="179" fontId="2" fillId="0" borderId="1" xfId="15" applyNumberFormat="1" applyFont="1" applyBorder="1" applyAlignment="1">
      <alignment vertical="center"/>
    </xf>
    <xf numFmtId="179" fontId="3" fillId="0" borderId="1" xfId="15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9" fontId="0" fillId="0" borderId="1" xfId="15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1" fontId="0" fillId="0" borderId="0" xfId="15" applyAlignment="1">
      <alignment vertical="center"/>
    </xf>
    <xf numFmtId="0" fontId="1" fillId="0" borderId="1" xfId="0" applyFont="1" applyBorder="1" applyAlignment="1">
      <alignment vertical="center"/>
    </xf>
    <xf numFmtId="171" fontId="0" fillId="0" borderId="1" xfId="15" applyBorder="1" applyAlignment="1">
      <alignment vertical="center"/>
    </xf>
    <xf numFmtId="171" fontId="2" fillId="0" borderId="1" xfId="15" applyFont="1" applyBorder="1" applyAlignment="1">
      <alignment vertical="center"/>
    </xf>
    <xf numFmtId="171" fontId="1" fillId="0" borderId="0" xfId="15" applyFont="1" applyAlignment="1">
      <alignment vertical="center" wrapText="1"/>
    </xf>
    <xf numFmtId="171" fontId="1" fillId="0" borderId="1" xfId="15" applyFont="1" applyBorder="1" applyAlignment="1">
      <alignment horizontal="center" vertical="center"/>
    </xf>
    <xf numFmtId="171" fontId="1" fillId="0" borderId="1" xfId="15" applyFont="1" applyBorder="1" applyAlignment="1">
      <alignment vertical="center"/>
    </xf>
    <xf numFmtId="171" fontId="1" fillId="0" borderId="0" xfId="15" applyFont="1" applyAlignment="1">
      <alignment vertical="center"/>
    </xf>
    <xf numFmtId="171" fontId="0" fillId="0" borderId="0" xfId="15" applyAlignment="1">
      <alignment/>
    </xf>
    <xf numFmtId="179" fontId="0" fillId="0" borderId="1" xfId="15" applyNumberFormat="1" applyBorder="1" applyAlignment="1">
      <alignment vertical="center"/>
    </xf>
    <xf numFmtId="179" fontId="0" fillId="0" borderId="1" xfId="15" applyNumberFormat="1" applyFont="1" applyBorder="1" applyAlignment="1">
      <alignment vertical="center"/>
    </xf>
    <xf numFmtId="179" fontId="1" fillId="0" borderId="0" xfId="15" applyNumberFormat="1" applyFont="1" applyAlignment="1">
      <alignment vertical="center" wrapText="1"/>
    </xf>
    <xf numFmtId="179" fontId="0" fillId="0" borderId="0" xfId="15" applyNumberFormat="1" applyAlignment="1">
      <alignment vertical="center"/>
    </xf>
    <xf numFmtId="179" fontId="1" fillId="0" borderId="0" xfId="15" applyNumberFormat="1" applyFont="1" applyAlignment="1">
      <alignment vertical="center"/>
    </xf>
    <xf numFmtId="179" fontId="2" fillId="0" borderId="0" xfId="15" applyNumberFormat="1" applyFont="1" applyAlignment="1">
      <alignment vertical="center"/>
    </xf>
    <xf numFmtId="179" fontId="3" fillId="0" borderId="0" xfId="15" applyNumberFormat="1" applyFont="1" applyAlignment="1">
      <alignment vertical="center"/>
    </xf>
    <xf numFmtId="179" fontId="0" fillId="0" borderId="0" xfId="15" applyNumberFormat="1" applyFont="1" applyAlignment="1">
      <alignment vertical="center"/>
    </xf>
    <xf numFmtId="179" fontId="1" fillId="0" borderId="0" xfId="15" applyNumberFormat="1" applyFont="1" applyAlignment="1">
      <alignment horizontal="justify" vertical="center" wrapText="1"/>
    </xf>
    <xf numFmtId="179" fontId="4" fillId="0" borderId="0" xfId="15" applyNumberFormat="1" applyFont="1" applyAlignment="1">
      <alignment horizontal="center" vertical="center"/>
    </xf>
    <xf numFmtId="179" fontId="0" fillId="0" borderId="1" xfId="15" applyNumberFormat="1" applyBorder="1" applyAlignment="1">
      <alignment vertical="center" wrapText="1"/>
    </xf>
    <xf numFmtId="179" fontId="1" fillId="0" borderId="1" xfId="15" applyNumberFormat="1" applyFont="1" applyBorder="1" applyAlignment="1">
      <alignment vertical="center" wrapText="1"/>
    </xf>
    <xf numFmtId="179" fontId="2" fillId="0" borderId="1" xfId="15" applyNumberFormat="1" applyFont="1" applyBorder="1" applyAlignment="1">
      <alignment vertical="center" wrapText="1"/>
    </xf>
    <xf numFmtId="179" fontId="1" fillId="0" borderId="0" xfId="15" applyNumberFormat="1" applyFont="1" applyBorder="1" applyAlignment="1">
      <alignment vertical="center" wrapText="1"/>
    </xf>
    <xf numFmtId="179" fontId="5" fillId="0" borderId="0" xfId="15" applyNumberFormat="1" applyFont="1" applyAlignment="1">
      <alignment/>
    </xf>
    <xf numFmtId="179" fontId="0" fillId="0" borderId="0" xfId="15" applyNumberFormat="1" applyAlignment="1">
      <alignment vertical="center" wrapText="1"/>
    </xf>
    <xf numFmtId="179" fontId="1" fillId="0" borderId="1" xfId="0" applyNumberFormat="1" applyFont="1" applyBorder="1" applyAlignment="1">
      <alignment vertical="center"/>
    </xf>
    <xf numFmtId="179" fontId="5" fillId="0" borderId="0" xfId="15" applyNumberFormat="1" applyFont="1" applyAlignment="1">
      <alignment horizontal="left"/>
    </xf>
    <xf numFmtId="187" fontId="0" fillId="0" borderId="1" xfId="15" applyNumberFormat="1" applyBorder="1" applyAlignment="1">
      <alignment vertical="center"/>
    </xf>
    <xf numFmtId="0" fontId="7" fillId="0" borderId="0" xfId="0" applyFont="1" applyAlignment="1">
      <alignment vertical="center"/>
    </xf>
    <xf numFmtId="179" fontId="0" fillId="0" borderId="0" xfId="15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179" fontId="0" fillId="0" borderId="0" xfId="15" applyNumberForma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 topLeftCell="A1">
      <selection activeCell="C7" sqref="C7"/>
    </sheetView>
  </sheetViews>
  <sheetFormatPr defaultColWidth="9.140625" defaultRowHeight="12.75"/>
  <cols>
    <col min="1" max="1" width="68.57421875" style="1" customWidth="1"/>
    <col min="2" max="2" width="13.8515625" style="51" customWidth="1"/>
    <col min="3" max="3" width="14.57421875" style="27" bestFit="1" customWidth="1"/>
    <col min="4" max="4" width="9.140625" style="2" customWidth="1"/>
    <col min="5" max="5" width="12.8515625" style="39" bestFit="1" customWidth="1"/>
    <col min="6" max="16384" width="9.140625" style="2" customWidth="1"/>
  </cols>
  <sheetData>
    <row r="1" spans="1:5" s="16" customFormat="1" ht="12.75">
      <c r="A1" s="15" t="s">
        <v>63</v>
      </c>
      <c r="B1" s="44"/>
      <c r="C1" s="31"/>
      <c r="E1" s="38"/>
    </row>
    <row r="2" spans="1:5" s="16" customFormat="1" ht="12.75">
      <c r="A2" s="15" t="s">
        <v>68</v>
      </c>
      <c r="B2" s="44"/>
      <c r="C2" s="31"/>
      <c r="E2" s="38"/>
    </row>
    <row r="3" spans="1:5" s="16" customFormat="1" ht="12.75">
      <c r="A3" s="15" t="s">
        <v>64</v>
      </c>
      <c r="B3" s="44"/>
      <c r="C3" s="31"/>
      <c r="E3" s="38"/>
    </row>
    <row r="4" spans="1:5" s="16" customFormat="1" ht="12.75">
      <c r="A4" s="15"/>
      <c r="B4" s="44"/>
      <c r="C4" s="31"/>
      <c r="E4" s="38"/>
    </row>
    <row r="5" spans="1:2" ht="12.75">
      <c r="A5" s="23" t="s">
        <v>69</v>
      </c>
      <c r="B5" s="45"/>
    </row>
    <row r="7" spans="1:3" ht="12.75">
      <c r="A7" s="6"/>
      <c r="B7" s="32" t="s">
        <v>80</v>
      </c>
      <c r="C7" s="32" t="s">
        <v>81</v>
      </c>
    </row>
    <row r="8" spans="1:5" s="3" customFormat="1" ht="12.75">
      <c r="A8" s="7" t="s">
        <v>0</v>
      </c>
      <c r="B8" s="33"/>
      <c r="C8" s="33"/>
      <c r="E8" s="40"/>
    </row>
    <row r="9" spans="1:5" s="4" customFormat="1" ht="12.75">
      <c r="A9" s="8" t="s">
        <v>9</v>
      </c>
      <c r="B9" s="30"/>
      <c r="C9" s="30"/>
      <c r="E9" s="41"/>
    </row>
    <row r="10" spans="1:3" ht="12.75">
      <c r="A10" s="6" t="s">
        <v>8</v>
      </c>
      <c r="B10" s="24">
        <v>93162910</v>
      </c>
      <c r="C10" s="24">
        <v>92942606</v>
      </c>
    </row>
    <row r="11" spans="1:3" ht="12.75">
      <c r="A11" s="6" t="s">
        <v>71</v>
      </c>
      <c r="B11" s="36">
        <v>1582381</v>
      </c>
      <c r="C11" s="36">
        <v>1382729</v>
      </c>
    </row>
    <row r="12" spans="1:5" s="4" customFormat="1" ht="12.75">
      <c r="A12" s="8" t="s">
        <v>10</v>
      </c>
      <c r="B12" s="19">
        <f>SUM(B10:B11)</f>
        <v>94745291</v>
      </c>
      <c r="C12" s="19">
        <f>SUM(C10:C11)</f>
        <v>94325335</v>
      </c>
      <c r="E12" s="41"/>
    </row>
    <row r="13" spans="1:5" s="3" customFormat="1" ht="12.75">
      <c r="A13" s="7" t="s">
        <v>11</v>
      </c>
      <c r="B13" s="18">
        <f>B12</f>
        <v>94745291</v>
      </c>
      <c r="C13" s="18">
        <f>C12</f>
        <v>94325335</v>
      </c>
      <c r="E13" s="40"/>
    </row>
    <row r="14" spans="1:5" s="5" customFormat="1" ht="12.75">
      <c r="A14" s="9" t="s">
        <v>1</v>
      </c>
      <c r="B14" s="20"/>
      <c r="C14" s="20"/>
      <c r="E14" s="42"/>
    </row>
    <row r="15" spans="1:5" s="4" customFormat="1" ht="12.75">
      <c r="A15" s="8" t="s">
        <v>12</v>
      </c>
      <c r="B15" s="19"/>
      <c r="C15" s="19"/>
      <c r="E15" s="41"/>
    </row>
    <row r="16" spans="1:3" ht="12.75">
      <c r="A16" s="6" t="s">
        <v>13</v>
      </c>
      <c r="B16" s="36">
        <f>53209</f>
        <v>53209</v>
      </c>
      <c r="C16" s="36">
        <v>0</v>
      </c>
    </row>
    <row r="17" spans="1:3" ht="12.75">
      <c r="A17" s="6" t="s">
        <v>14</v>
      </c>
      <c r="B17" s="24">
        <v>0</v>
      </c>
      <c r="C17" s="24">
        <v>0</v>
      </c>
    </row>
    <row r="18" spans="1:3" ht="12.75">
      <c r="A18" s="6" t="s">
        <v>15</v>
      </c>
      <c r="B18" s="24">
        <v>299139</v>
      </c>
      <c r="C18" s="24">
        <v>178339</v>
      </c>
    </row>
    <row r="19" spans="1:5" s="4" customFormat="1" ht="12.75">
      <c r="A19" s="8" t="s">
        <v>10</v>
      </c>
      <c r="B19" s="19">
        <f>SUM(B16:B18)</f>
        <v>352348</v>
      </c>
      <c r="C19" s="19">
        <f>SUM(C16:C18)</f>
        <v>178339</v>
      </c>
      <c r="E19" s="41"/>
    </row>
    <row r="20" spans="1:5" s="4" customFormat="1" ht="12.75">
      <c r="A20" s="8" t="s">
        <v>16</v>
      </c>
      <c r="B20" s="19"/>
      <c r="C20" s="19"/>
      <c r="E20" s="41"/>
    </row>
    <row r="21" spans="1:5" s="26" customFormat="1" ht="12.75">
      <c r="A21" s="25" t="s">
        <v>17</v>
      </c>
      <c r="B21" s="37">
        <v>14064611</v>
      </c>
      <c r="C21" s="37">
        <v>16270291</v>
      </c>
      <c r="E21" s="43"/>
    </row>
    <row r="22" spans="1:5" s="4" customFormat="1" ht="12.75">
      <c r="A22" s="8" t="s">
        <v>18</v>
      </c>
      <c r="B22" s="19">
        <f>SUM(B21)</f>
        <v>14064611</v>
      </c>
      <c r="C22" s="19">
        <f>SUM(C21)</f>
        <v>16270291</v>
      </c>
      <c r="E22" s="41"/>
    </row>
    <row r="23" spans="1:5" s="4" customFormat="1" ht="12.75">
      <c r="A23" s="8" t="s">
        <v>19</v>
      </c>
      <c r="B23" s="19">
        <v>381</v>
      </c>
      <c r="C23" s="19">
        <v>255</v>
      </c>
      <c r="E23" s="41"/>
    </row>
    <row r="24" spans="1:5" s="3" customFormat="1" ht="12.75">
      <c r="A24" s="7" t="s">
        <v>20</v>
      </c>
      <c r="B24" s="18">
        <f>B19+B22+B23</f>
        <v>14417340</v>
      </c>
      <c r="C24" s="18">
        <f>C19+C22+C23</f>
        <v>16448885</v>
      </c>
      <c r="E24" s="40"/>
    </row>
    <row r="25" spans="1:5" s="3" customFormat="1" ht="12.75">
      <c r="A25" s="7" t="s">
        <v>2</v>
      </c>
      <c r="B25" s="33"/>
      <c r="C25" s="33"/>
      <c r="E25" s="40"/>
    </row>
    <row r="26" spans="1:5" s="3" customFormat="1" ht="12.75">
      <c r="A26" s="7" t="s">
        <v>6</v>
      </c>
      <c r="B26" s="33"/>
      <c r="C26" s="33"/>
      <c r="E26" s="40"/>
    </row>
    <row r="27" spans="1:3" ht="12.75">
      <c r="A27" s="6" t="s">
        <v>21</v>
      </c>
      <c r="B27" s="24">
        <v>0</v>
      </c>
      <c r="C27" s="24">
        <v>0</v>
      </c>
    </row>
    <row r="28" spans="1:3" ht="12.75">
      <c r="A28" s="6" t="s">
        <v>22</v>
      </c>
      <c r="B28" s="36">
        <v>188182</v>
      </c>
      <c r="C28" s="36">
        <v>215628</v>
      </c>
    </row>
    <row r="29" spans="1:3" ht="12.75">
      <c r="A29" s="6" t="s">
        <v>23</v>
      </c>
      <c r="B29" s="29">
        <v>0</v>
      </c>
      <c r="C29" s="29">
        <v>0</v>
      </c>
    </row>
    <row r="30" spans="1:3" ht="12.75">
      <c r="A30" s="6" t="s">
        <v>24</v>
      </c>
      <c r="B30" s="29">
        <v>0</v>
      </c>
      <c r="C30" s="29">
        <v>0</v>
      </c>
    </row>
    <row r="31" spans="1:3" ht="12.75">
      <c r="A31" s="6" t="s">
        <v>25</v>
      </c>
      <c r="B31" s="29">
        <v>0</v>
      </c>
      <c r="C31" s="29">
        <v>0</v>
      </c>
    </row>
    <row r="32" spans="1:5" s="3" customFormat="1" ht="12.75">
      <c r="A32" s="7" t="s">
        <v>10</v>
      </c>
      <c r="B32" s="18">
        <f>SUM(B27:B31)</f>
        <v>188182</v>
      </c>
      <c r="C32" s="18">
        <f>SUM(C27:C31)</f>
        <v>215628</v>
      </c>
      <c r="E32" s="40"/>
    </row>
    <row r="33" spans="1:5" s="3" customFormat="1" ht="12.75">
      <c r="A33" s="7" t="s">
        <v>28</v>
      </c>
      <c r="B33" s="18">
        <f>B24+B25-B32-B42</f>
        <v>14229158</v>
      </c>
      <c r="C33" s="18">
        <f>C24+C25-C32-C42</f>
        <v>16233257</v>
      </c>
      <c r="E33" s="40"/>
    </row>
    <row r="34" spans="1:5" s="3" customFormat="1" ht="12.75">
      <c r="A34" s="7" t="s">
        <v>27</v>
      </c>
      <c r="B34" s="18">
        <f>B13+B33</f>
        <v>108974449</v>
      </c>
      <c r="C34" s="18">
        <f>C13+C33</f>
        <v>110558592</v>
      </c>
      <c r="E34" s="40"/>
    </row>
    <row r="35" spans="1:5" s="3" customFormat="1" ht="12.75">
      <c r="A35" s="7" t="s">
        <v>3</v>
      </c>
      <c r="B35" s="33"/>
      <c r="C35" s="33"/>
      <c r="E35" s="40"/>
    </row>
    <row r="36" spans="1:3" ht="12.75">
      <c r="A36" s="6" t="s">
        <v>21</v>
      </c>
      <c r="B36" s="24">
        <v>0</v>
      </c>
      <c r="C36" s="24">
        <v>0</v>
      </c>
    </row>
    <row r="37" spans="1:3" ht="12.75">
      <c r="A37" s="6" t="s">
        <v>22</v>
      </c>
      <c r="B37" s="24">
        <v>0</v>
      </c>
      <c r="C37" s="24">
        <v>0</v>
      </c>
    </row>
    <row r="38" spans="1:3" ht="12.75">
      <c r="A38" s="6" t="s">
        <v>23</v>
      </c>
      <c r="B38" s="24">
        <v>0</v>
      </c>
      <c r="C38" s="24">
        <v>0</v>
      </c>
    </row>
    <row r="39" spans="1:3" ht="12.75">
      <c r="A39" s="6" t="s">
        <v>24</v>
      </c>
      <c r="B39" s="24">
        <v>0</v>
      </c>
      <c r="C39" s="24">
        <v>0</v>
      </c>
    </row>
    <row r="40" spans="1:3" ht="12.75">
      <c r="A40" s="6" t="s">
        <v>25</v>
      </c>
      <c r="B40" s="24">
        <v>0</v>
      </c>
      <c r="C40" s="24">
        <v>0</v>
      </c>
    </row>
    <row r="41" spans="1:5" s="3" customFormat="1" ht="12.75">
      <c r="A41" s="7" t="s">
        <v>10</v>
      </c>
      <c r="B41" s="18">
        <f>SUM(B36:B40)</f>
        <v>0</v>
      </c>
      <c r="C41" s="18">
        <f>SUM(C36:C40)</f>
        <v>0</v>
      </c>
      <c r="E41" s="40"/>
    </row>
    <row r="42" spans="1:5" s="3" customFormat="1" ht="12.75">
      <c r="A42" s="7" t="s">
        <v>26</v>
      </c>
      <c r="B42" s="18">
        <v>0</v>
      </c>
      <c r="C42" s="18">
        <v>0</v>
      </c>
      <c r="E42" s="40"/>
    </row>
    <row r="43" spans="1:5" s="3" customFormat="1" ht="12.75">
      <c r="A43" s="7" t="s">
        <v>29</v>
      </c>
      <c r="B43" s="33"/>
      <c r="C43" s="33"/>
      <c r="E43" s="40"/>
    </row>
    <row r="44" spans="1:5" s="4" customFormat="1" ht="12.75">
      <c r="A44" s="8" t="s">
        <v>30</v>
      </c>
      <c r="B44" s="19">
        <f>B45</f>
        <v>121950600</v>
      </c>
      <c r="C44" s="19">
        <f>C45</f>
        <v>121950600</v>
      </c>
      <c r="E44" s="41"/>
    </row>
    <row r="45" spans="1:3" ht="12.75">
      <c r="A45" s="10" t="s">
        <v>31</v>
      </c>
      <c r="B45" s="24">
        <v>121950600</v>
      </c>
      <c r="C45" s="24">
        <v>121950600</v>
      </c>
    </row>
    <row r="46" spans="1:5" s="4" customFormat="1" ht="12.75">
      <c r="A46" s="8" t="s">
        <v>32</v>
      </c>
      <c r="B46" s="19">
        <f>B47</f>
        <v>10003133</v>
      </c>
      <c r="C46" s="19">
        <f>C47</f>
        <v>10003133</v>
      </c>
      <c r="E46" s="41"/>
    </row>
    <row r="47" spans="1:3" ht="12.75">
      <c r="A47" s="10" t="s">
        <v>33</v>
      </c>
      <c r="B47" s="24">
        <v>10003133</v>
      </c>
      <c r="C47" s="24">
        <v>10003133</v>
      </c>
    </row>
    <row r="48" spans="1:5" s="4" customFormat="1" ht="12.75">
      <c r="A48" s="8" t="s">
        <v>34</v>
      </c>
      <c r="B48" s="19">
        <f>B49</f>
        <v>0</v>
      </c>
      <c r="C48" s="19">
        <f>C49</f>
        <v>0</v>
      </c>
      <c r="E48" s="41"/>
    </row>
    <row r="49" spans="1:3" ht="12.75">
      <c r="A49" s="6" t="s">
        <v>35</v>
      </c>
      <c r="B49" s="29">
        <v>0</v>
      </c>
      <c r="C49" s="29">
        <v>0</v>
      </c>
    </row>
    <row r="50" spans="1:5" s="4" customFormat="1" ht="12.75">
      <c r="A50" s="8" t="s">
        <v>36</v>
      </c>
      <c r="B50" s="30"/>
      <c r="C50" s="30"/>
      <c r="E50" s="41"/>
    </row>
    <row r="51" spans="1:3" ht="12.75">
      <c r="A51" s="6" t="s">
        <v>4</v>
      </c>
      <c r="B51" s="29">
        <v>0</v>
      </c>
      <c r="C51" s="29">
        <v>0</v>
      </c>
    </row>
    <row r="52" spans="1:3" ht="12.75">
      <c r="A52" s="6" t="s">
        <v>5</v>
      </c>
      <c r="B52" s="36">
        <v>20238877</v>
      </c>
      <c r="C52" s="36">
        <v>22979284</v>
      </c>
    </row>
    <row r="53" spans="1:5" s="4" customFormat="1" ht="12.75">
      <c r="A53" s="8" t="s">
        <v>37</v>
      </c>
      <c r="B53" s="19"/>
      <c r="C53" s="19"/>
      <c r="E53" s="41"/>
    </row>
    <row r="54" spans="1:3" ht="12.75">
      <c r="A54" s="6" t="s">
        <v>4</v>
      </c>
      <c r="B54" s="36">
        <v>0</v>
      </c>
      <c r="C54" s="36">
        <v>1584143</v>
      </c>
    </row>
    <row r="55" spans="1:3" ht="12.75">
      <c r="A55" s="6" t="s">
        <v>5</v>
      </c>
      <c r="B55" s="36">
        <v>2740407</v>
      </c>
      <c r="C55" s="36"/>
    </row>
    <row r="56" spans="1:5" s="4" customFormat="1" ht="12.75">
      <c r="A56" s="8" t="s">
        <v>7</v>
      </c>
      <c r="B56" s="19">
        <v>0</v>
      </c>
      <c r="C56" s="19">
        <v>0</v>
      </c>
      <c r="E56" s="41"/>
    </row>
    <row r="57" spans="1:5" s="3" customFormat="1" ht="12.75">
      <c r="A57" s="7" t="s">
        <v>38</v>
      </c>
      <c r="B57" s="18">
        <f>B44+B46+B48+B51-B52+B54-B55-B56</f>
        <v>108974449</v>
      </c>
      <c r="C57" s="18">
        <f>C44+C46+C48+C51-C52+C54-C55-C56</f>
        <v>110558592</v>
      </c>
      <c r="E57" s="40"/>
    </row>
    <row r="58" spans="1:5" s="3" customFormat="1" ht="12.75">
      <c r="A58" s="22"/>
      <c r="B58" s="49"/>
      <c r="C58" s="34"/>
      <c r="E58" s="40"/>
    </row>
    <row r="59" spans="1:3" ht="15.75" customHeight="1">
      <c r="A59" s="21" t="s">
        <v>73</v>
      </c>
      <c r="B59" s="53" t="s">
        <v>77</v>
      </c>
      <c r="C59" s="35"/>
    </row>
    <row r="60" spans="1:3" ht="12.75" customHeight="1">
      <c r="A60" s="1" t="s">
        <v>74</v>
      </c>
      <c r="B60" s="56" t="s">
        <v>78</v>
      </c>
      <c r="C60" s="56"/>
    </row>
    <row r="61" spans="2:3" ht="12.75" customHeight="1">
      <c r="B61" s="57" t="s">
        <v>79</v>
      </c>
      <c r="C61" s="57"/>
    </row>
    <row r="62" ht="12.75">
      <c r="A62" s="1" t="s">
        <v>75</v>
      </c>
    </row>
    <row r="63" spans="1:3" ht="12.75">
      <c r="A63" s="1" t="s">
        <v>76</v>
      </c>
      <c r="C63" s="51"/>
    </row>
    <row r="64" ht="12.75">
      <c r="C64" s="51"/>
    </row>
  </sheetData>
  <mergeCells count="2">
    <mergeCell ref="B60:C60"/>
    <mergeCell ref="B61:C61"/>
  </mergeCells>
  <printOptions horizontalCentered="1"/>
  <pageMargins left="0.35433070866141736" right="0.2362204724409449" top="0.44" bottom="0.23" header="0.44" footer="0.1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68.57421875" style="1" customWidth="1"/>
    <col min="2" max="2" width="13.57421875" style="1" customWidth="1"/>
    <col min="3" max="3" width="13.7109375" style="2" customWidth="1"/>
    <col min="4" max="16384" width="9.140625" style="2" customWidth="1"/>
  </cols>
  <sheetData>
    <row r="1" spans="1:2" s="16" customFormat="1" ht="12.75">
      <c r="A1" s="15" t="s">
        <v>63</v>
      </c>
      <c r="B1" s="15"/>
    </row>
    <row r="2" spans="1:2" s="16" customFormat="1" ht="12.75">
      <c r="A2" s="15" t="s">
        <v>68</v>
      </c>
      <c r="B2" s="15"/>
    </row>
    <row r="3" spans="1:2" s="16" customFormat="1" ht="12.75">
      <c r="A3" s="15" t="s">
        <v>64</v>
      </c>
      <c r="B3" s="15"/>
    </row>
    <row r="4" spans="1:2" s="16" customFormat="1" ht="12.75">
      <c r="A4" s="15"/>
      <c r="B4" s="15"/>
    </row>
    <row r="5" spans="1:2" ht="12.75">
      <c r="A5" s="23" t="s">
        <v>70</v>
      </c>
      <c r="B5" s="23"/>
    </row>
    <row r="6" spans="1:2" ht="12.75">
      <c r="A6" s="2"/>
      <c r="B6" s="2"/>
    </row>
    <row r="7" spans="1:3" s="11" customFormat="1" ht="12.75">
      <c r="A7" s="12" t="s">
        <v>67</v>
      </c>
      <c r="B7" s="12" t="s">
        <v>82</v>
      </c>
      <c r="C7" s="17" t="s">
        <v>81</v>
      </c>
    </row>
    <row r="8" spans="1:3" s="3" customFormat="1" ht="12.75">
      <c r="A8" s="7" t="s">
        <v>39</v>
      </c>
      <c r="B8" s="18">
        <f>SUM(B9:B16)</f>
        <v>11536311</v>
      </c>
      <c r="C8" s="18">
        <f>SUM(C9:C16)</f>
        <v>2397749</v>
      </c>
    </row>
    <row r="9" spans="1:3" ht="12.75">
      <c r="A9" s="6" t="s">
        <v>40</v>
      </c>
      <c r="B9" s="36">
        <v>0</v>
      </c>
      <c r="C9" s="36">
        <v>0</v>
      </c>
    </row>
    <row r="10" spans="1:3" ht="12.75">
      <c r="A10" s="6" t="s">
        <v>41</v>
      </c>
      <c r="B10" s="46">
        <v>13113</v>
      </c>
      <c r="C10" s="54">
        <v>-8</v>
      </c>
    </row>
    <row r="11" spans="1:3" ht="12.75">
      <c r="A11" s="6" t="s">
        <v>42</v>
      </c>
      <c r="B11" s="46">
        <v>0</v>
      </c>
      <c r="C11" s="36">
        <v>0</v>
      </c>
    </row>
    <row r="12" spans="1:3" ht="12.75">
      <c r="A12" s="6" t="s">
        <v>43</v>
      </c>
      <c r="B12" s="46">
        <v>3262</v>
      </c>
      <c r="C12" s="36">
        <v>2143956</v>
      </c>
    </row>
    <row r="13" spans="1:3" ht="12.75">
      <c r="A13" s="6" t="s">
        <v>44</v>
      </c>
      <c r="B13" s="46">
        <v>110050</v>
      </c>
      <c r="C13" s="36">
        <v>10976</v>
      </c>
    </row>
    <row r="14" spans="1:3" ht="12.75">
      <c r="A14" s="6" t="s">
        <v>45</v>
      </c>
      <c r="B14" s="46">
        <v>11409886</v>
      </c>
      <c r="C14" s="36">
        <v>242825</v>
      </c>
    </row>
    <row r="15" spans="1:3" ht="12.75">
      <c r="A15" s="6" t="s">
        <v>46</v>
      </c>
      <c r="B15" s="46">
        <v>0</v>
      </c>
      <c r="C15" s="36">
        <v>0</v>
      </c>
    </row>
    <row r="16" spans="1:3" ht="12.75">
      <c r="A16" s="6" t="s">
        <v>47</v>
      </c>
      <c r="B16" s="46">
        <v>0</v>
      </c>
      <c r="C16" s="36">
        <v>0</v>
      </c>
    </row>
    <row r="17" spans="1:3" s="3" customFormat="1" ht="12.75">
      <c r="A17" s="7" t="s">
        <v>48</v>
      </c>
      <c r="B17" s="18">
        <f>SUM(B18:B25)</f>
        <v>19657227</v>
      </c>
      <c r="C17" s="18">
        <f>SUM(C18:C25)</f>
        <v>813606</v>
      </c>
    </row>
    <row r="18" spans="1:5" ht="12.75">
      <c r="A18" s="6" t="s">
        <v>72</v>
      </c>
      <c r="B18" s="46">
        <v>6919178</v>
      </c>
      <c r="C18" s="36">
        <f>98494+2204</f>
        <v>100698</v>
      </c>
      <c r="E18" s="55"/>
    </row>
    <row r="19" spans="1:5" ht="12.75">
      <c r="A19" s="6" t="s">
        <v>49</v>
      </c>
      <c r="B19" s="46">
        <v>0</v>
      </c>
      <c r="C19" s="36">
        <v>0</v>
      </c>
      <c r="E19" s="55"/>
    </row>
    <row r="20" spans="1:5" ht="12.75">
      <c r="A20" s="6" t="s">
        <v>50</v>
      </c>
      <c r="B20" s="46">
        <v>12252913</v>
      </c>
      <c r="C20" s="36">
        <v>0</v>
      </c>
      <c r="E20" s="55"/>
    </row>
    <row r="21" spans="1:3" ht="12.75">
      <c r="A21" s="6" t="s">
        <v>65</v>
      </c>
      <c r="B21" s="46">
        <v>484796</v>
      </c>
      <c r="C21" s="36">
        <f>109986+73572+2142+505630+21323</f>
        <v>712653</v>
      </c>
    </row>
    <row r="22" spans="1:3" ht="12.75">
      <c r="A22" s="6" t="s">
        <v>66</v>
      </c>
      <c r="B22" s="46">
        <v>340</v>
      </c>
      <c r="C22" s="36">
        <v>255</v>
      </c>
    </row>
    <row r="23" spans="1:3" ht="12.75">
      <c r="A23" s="6" t="s">
        <v>51</v>
      </c>
      <c r="B23" s="46">
        <v>0</v>
      </c>
      <c r="C23" s="24">
        <v>0</v>
      </c>
    </row>
    <row r="24" spans="1:3" ht="12.75">
      <c r="A24" s="6" t="s">
        <v>52</v>
      </c>
      <c r="B24" s="46">
        <v>0</v>
      </c>
      <c r="C24" s="24">
        <v>0</v>
      </c>
    </row>
    <row r="25" spans="1:3" ht="12.75">
      <c r="A25" s="6" t="s">
        <v>53</v>
      </c>
      <c r="B25" s="46">
        <v>0</v>
      </c>
      <c r="C25" s="24">
        <v>0</v>
      </c>
    </row>
    <row r="26" spans="1:3" s="3" customFormat="1" ht="12.75">
      <c r="A26" s="7" t="s">
        <v>54</v>
      </c>
      <c r="B26" s="47"/>
      <c r="C26" s="52"/>
    </row>
    <row r="27" spans="1:3" s="4" customFormat="1" ht="12.75">
      <c r="A27" s="13" t="s">
        <v>55</v>
      </c>
      <c r="B27" s="48">
        <v>0</v>
      </c>
      <c r="C27" s="19">
        <f>C8-C17</f>
        <v>1584143</v>
      </c>
    </row>
    <row r="28" spans="1:3" s="4" customFormat="1" ht="12.75">
      <c r="A28" s="13" t="s">
        <v>56</v>
      </c>
      <c r="B28" s="48">
        <v>8120916</v>
      </c>
      <c r="C28" s="19">
        <v>0</v>
      </c>
    </row>
    <row r="29" spans="1:3" s="3" customFormat="1" ht="12.75">
      <c r="A29" s="7" t="s">
        <v>57</v>
      </c>
      <c r="B29" s="47">
        <v>0</v>
      </c>
      <c r="C29" s="18">
        <v>0</v>
      </c>
    </row>
    <row r="30" spans="1:3" s="3" customFormat="1" ht="12.75">
      <c r="A30" s="7" t="s">
        <v>58</v>
      </c>
      <c r="B30" s="47">
        <v>0</v>
      </c>
      <c r="C30" s="18">
        <v>0</v>
      </c>
    </row>
    <row r="31" spans="1:3" s="4" customFormat="1" ht="12.75">
      <c r="A31" s="8" t="s">
        <v>59</v>
      </c>
      <c r="B31" s="48"/>
      <c r="C31" s="19"/>
    </row>
    <row r="32" spans="1:3" s="4" customFormat="1" ht="12.75">
      <c r="A32" s="13" t="s">
        <v>55</v>
      </c>
      <c r="B32" s="48">
        <v>0</v>
      </c>
      <c r="C32" s="19">
        <f>C29-C30</f>
        <v>0</v>
      </c>
    </row>
    <row r="33" spans="1:3" s="4" customFormat="1" ht="12.75">
      <c r="A33" s="13" t="s">
        <v>56</v>
      </c>
      <c r="B33" s="48">
        <v>0</v>
      </c>
      <c r="C33" s="19">
        <f>C30-C29</f>
        <v>0</v>
      </c>
    </row>
    <row r="34" spans="1:3" s="3" customFormat="1" ht="12.75">
      <c r="A34" s="7" t="s">
        <v>60</v>
      </c>
      <c r="B34" s="18">
        <f>B8+B29</f>
        <v>11536311</v>
      </c>
      <c r="C34" s="18">
        <f>C8+C29</f>
        <v>2397749</v>
      </c>
    </row>
    <row r="35" spans="1:3" s="3" customFormat="1" ht="12.75">
      <c r="A35" s="7" t="s">
        <v>61</v>
      </c>
      <c r="B35" s="18">
        <f>B17+B30</f>
        <v>19657227</v>
      </c>
      <c r="C35" s="18">
        <f>C17+C30</f>
        <v>813606</v>
      </c>
    </row>
    <row r="36" spans="1:3" s="3" customFormat="1" ht="12.75">
      <c r="A36" s="7" t="s">
        <v>62</v>
      </c>
      <c r="B36" s="47"/>
      <c r="C36" s="28"/>
    </row>
    <row r="37" spans="1:3" s="3" customFormat="1" ht="12.75">
      <c r="A37" s="14" t="s">
        <v>55</v>
      </c>
      <c r="B37" s="47"/>
      <c r="C37" s="52">
        <f>C34-C35</f>
        <v>1584143</v>
      </c>
    </row>
    <row r="38" spans="1:3" s="3" customFormat="1" ht="12.75">
      <c r="A38" s="14" t="s">
        <v>56</v>
      </c>
      <c r="B38" s="18">
        <f>B35-B34</f>
        <v>8120916</v>
      </c>
      <c r="C38" s="18"/>
    </row>
    <row r="40" spans="1:3" ht="15.75">
      <c r="A40" s="21" t="s">
        <v>73</v>
      </c>
      <c r="B40" s="50" t="s">
        <v>77</v>
      </c>
      <c r="C40" s="35"/>
    </row>
    <row r="41" spans="1:3" ht="12.75">
      <c r="A41" s="1" t="s">
        <v>74</v>
      </c>
      <c r="B41" s="56" t="s">
        <v>78</v>
      </c>
      <c r="C41" s="56"/>
    </row>
    <row r="42" spans="2:3" ht="12.75">
      <c r="B42" s="57" t="s">
        <v>79</v>
      </c>
      <c r="C42" s="57"/>
    </row>
    <row r="43" spans="1:3" ht="12.75">
      <c r="A43" s="1" t="s">
        <v>75</v>
      </c>
      <c r="B43" s="58"/>
      <c r="C43" s="58"/>
    </row>
    <row r="44" spans="1:3" ht="12.75">
      <c r="A44" s="1" t="s">
        <v>76</v>
      </c>
      <c r="B44" s="51"/>
      <c r="C44" s="27"/>
    </row>
  </sheetData>
  <mergeCells count="3">
    <mergeCell ref="B43:C43"/>
    <mergeCell ref="B41:C41"/>
    <mergeCell ref="B42:C42"/>
  </mergeCells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Adi</cp:lastModifiedBy>
  <cp:lastPrinted>2010-05-05T11:43:06Z</cp:lastPrinted>
  <dcterms:created xsi:type="dcterms:W3CDTF">2004-08-11T07:18:45Z</dcterms:created>
  <dcterms:modified xsi:type="dcterms:W3CDTF">2010-05-05T11:43:33Z</dcterms:modified>
  <cp:category/>
  <cp:version/>
  <cp:contentType/>
  <cp:contentStatus/>
</cp:coreProperties>
</file>