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ILANT" sheetId="1" r:id="rId1"/>
    <sheet name="Sit v si ch" sheetId="2" r:id="rId2"/>
  </sheets>
  <definedNames/>
  <calcPr fullCalcOnLoad="1"/>
</workbook>
</file>

<file path=xl/sharedStrings.xml><?xml version="1.0" encoding="utf-8"?>
<sst xmlns="http://schemas.openxmlformats.org/spreadsheetml/2006/main" count="95" uniqueCount="76">
  <si>
    <t>A. ACTIVE IMOBILIZATE</t>
  </si>
  <si>
    <t>B. ACTIVE CIRCULANTE</t>
  </si>
  <si>
    <t>C.CHELTUIELI ÎN AVANS</t>
  </si>
  <si>
    <t>G.DATORII CE TREBUIE PLĂTITE ÎNTR-O PERIOADĂ MAI MARE DE UN AN</t>
  </si>
  <si>
    <t>SoldC</t>
  </si>
  <si>
    <t>SoldD</t>
  </si>
  <si>
    <t>D.DATORII CE TREBUIE PLĂTITE ÎNTR-O PERIOADĂ DE UN AN</t>
  </si>
  <si>
    <t>Repartizarea profitului</t>
  </si>
  <si>
    <t>1. titluri imobilizate</t>
  </si>
  <si>
    <t>I. IMOBILIZĂRI FINANCIARE</t>
  </si>
  <si>
    <t>TOTAL:</t>
  </si>
  <si>
    <t xml:space="preserve">ACTIVE IMOBILIZATE-TOTAL </t>
  </si>
  <si>
    <t>I.CREANŢE</t>
  </si>
  <si>
    <t xml:space="preserve">1. creanţe </t>
  </si>
  <si>
    <t>2. decontari cu investitorii</t>
  </si>
  <si>
    <t>3. alte creanţe</t>
  </si>
  <si>
    <t>II.INVESTIŢII FINANCIARE PE TERMEN SCURT</t>
  </si>
  <si>
    <t>1. investiţii financiare pe termen scurt</t>
  </si>
  <si>
    <t xml:space="preserve">TOTAL: </t>
  </si>
  <si>
    <t>III.CASA ŞI CONTURI LA BĂNCI</t>
  </si>
  <si>
    <t xml:space="preserve">ACTIVE CIRCULANTE-TOTAL </t>
  </si>
  <si>
    <t>1. avansuri încasate în contul clienţilor</t>
  </si>
  <si>
    <t>2. datorii comerciale</t>
  </si>
  <si>
    <t>3. efecte de comerţ de plătit</t>
  </si>
  <si>
    <t>4. sume datorate priv decontari cu investitorii</t>
  </si>
  <si>
    <t>5. alte datorii</t>
  </si>
  <si>
    <t xml:space="preserve">H.VENITURI ÎN AVANS </t>
  </si>
  <si>
    <t xml:space="preserve">F.TOTAL ACTIVE MINUS DATORII CURENTE </t>
  </si>
  <si>
    <t xml:space="preserve">E.ACTIVE CIRCULANTE, RESPECTIV DATORII CURENTE NETE </t>
  </si>
  <si>
    <t>I.CAPITAL ŞI REZERVE</t>
  </si>
  <si>
    <t>I.CAPITAL</t>
  </si>
  <si>
    <t>-capital priv unit de fond la val nomin</t>
  </si>
  <si>
    <t>II.PRIME DE EMISIUNE</t>
  </si>
  <si>
    <t>-prime de emisiune aferente unit de fond</t>
  </si>
  <si>
    <t>III.REZERVE</t>
  </si>
  <si>
    <t>1. rezerve</t>
  </si>
  <si>
    <t>IV.REZULTATUL REPORTAT</t>
  </si>
  <si>
    <t>V.REZULTATUL EXERCIŢIULUI FINANCIAR</t>
  </si>
  <si>
    <t>TOTAL CAPITALURI PROPRII</t>
  </si>
  <si>
    <t>VENITURI DIN ACTIVITATEA CURENTA - TOTAL</t>
  </si>
  <si>
    <t>1. Venituri din imobilizari financiare</t>
  </si>
  <si>
    <t>2. Venituri din investiţii financiare pe term scurt</t>
  </si>
  <si>
    <t>3. Venituri din creante imobilizate</t>
  </si>
  <si>
    <t>4. Venituri din investiţii financiare cedate</t>
  </si>
  <si>
    <t>5. Venituri din dobânzi</t>
  </si>
  <si>
    <t>6. Alte venituri financiare inclusiv dif de curs valutar</t>
  </si>
  <si>
    <t>7. Venituri din comisioane</t>
  </si>
  <si>
    <t>8. Alte venituri din activitatea curenta</t>
  </si>
  <si>
    <t>CHELTUIELI DIN ACTIVITATEA CURENTA - TOTAL</t>
  </si>
  <si>
    <t>10. Cheltuieli privind dobânzile</t>
  </si>
  <si>
    <t>11. Alte cheltuieli financiare inclusiv dif de curs valutar</t>
  </si>
  <si>
    <t>14. Cheltuieli cu alte servicii executate de terti</t>
  </si>
  <si>
    <t>15. Cheltuieli cu impozite,taxe şi vărsăminte asimilate</t>
  </si>
  <si>
    <t>16. Alte cheltuieli din activitatea curenta</t>
  </si>
  <si>
    <t>REZULTAT DIN ACTIVITATEA CURENTA</t>
  </si>
  <si>
    <t>-Profit</t>
  </si>
  <si>
    <t>-Pierdere</t>
  </si>
  <si>
    <t xml:space="preserve">17.Venituri extraordinare </t>
  </si>
  <si>
    <t>18.Cheltuieli extraordinare</t>
  </si>
  <si>
    <t>REZULTATUL EXTRAORDINAR</t>
  </si>
  <si>
    <t xml:space="preserve">19. VENITURI TOTALE </t>
  </si>
  <si>
    <t xml:space="preserve">20. CHELTUIELI TOTALE </t>
  </si>
  <si>
    <t>REZULTATUL EXERCIŢIULUI FINANCIAR:</t>
  </si>
  <si>
    <t>STK EMERGENT ADMINISTRAT DE STK FINANCIAL S.A.I. S.A.</t>
  </si>
  <si>
    <t>Dec. C.N.V.M.: 20/16.03.2006</t>
  </si>
  <si>
    <t>12. Cheltuielic cu comisioanele, onorariile, cotizatiile</t>
  </si>
  <si>
    <t>13. Cheltuieli cu serviciile bancare si asimilate</t>
  </si>
  <si>
    <t>Denumirea indicatorului</t>
  </si>
  <si>
    <t>Cluj-Napoca, Heltai Gaspar 29, Jud. Cluj, Tel. 0264-591982</t>
  </si>
  <si>
    <t>BILANT</t>
  </si>
  <si>
    <t>SITUATIA VENITURILOR SI CHELTUIELILOR</t>
  </si>
  <si>
    <t>2. creante imobilizate-depozite</t>
  </si>
  <si>
    <t xml:space="preserve"> 9. Cheltuieli din investiţii financiare cedate</t>
  </si>
  <si>
    <t>31.12.09</t>
  </si>
  <si>
    <t>31.12.10</t>
  </si>
  <si>
    <t>-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</si>
</sst>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.0_-;\-* #,##0.0_-;_-* &quot;-&quot;??_-;_-@_-"/>
    <numFmt numFmtId="179" formatCode="_-* #,##0_-;\-* #,##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_);_(@_)"/>
    <numFmt numFmtId="185" formatCode="0.00_);\(0.00\)"/>
    <numFmt numFmtId="186" formatCode="0.0_);\(0.0\)"/>
    <numFmt numFmtId="187" formatCode="0_);\(0\)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179" fontId="1" fillId="0" borderId="1" xfId="15" applyNumberFormat="1" applyFont="1" applyBorder="1" applyAlignment="1">
      <alignment horizontal="center" vertical="center"/>
    </xf>
    <xf numFmtId="179" fontId="1" fillId="0" borderId="1" xfId="15" applyNumberFormat="1" applyFont="1" applyBorder="1" applyAlignment="1">
      <alignment vertical="center"/>
    </xf>
    <xf numFmtId="179" fontId="2" fillId="0" borderId="1" xfId="15" applyNumberFormat="1" applyFont="1" applyBorder="1" applyAlignment="1">
      <alignment vertical="center"/>
    </xf>
    <xf numFmtId="179" fontId="3" fillId="0" borderId="1" xfId="15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9" fontId="0" fillId="0" borderId="1" xfId="15" applyNumberForma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71" fontId="0" fillId="0" borderId="0" xfId="15" applyAlignment="1">
      <alignment vertical="center"/>
    </xf>
    <xf numFmtId="0" fontId="1" fillId="0" borderId="1" xfId="0" applyFont="1" applyBorder="1" applyAlignment="1">
      <alignment vertical="center"/>
    </xf>
    <xf numFmtId="171" fontId="0" fillId="0" borderId="1" xfId="15" applyBorder="1" applyAlignment="1">
      <alignment vertical="center"/>
    </xf>
    <xf numFmtId="171" fontId="2" fillId="0" borderId="1" xfId="15" applyFont="1" applyBorder="1" applyAlignment="1">
      <alignment vertical="center"/>
    </xf>
    <xf numFmtId="171" fontId="1" fillId="0" borderId="0" xfId="15" applyFont="1" applyAlignment="1">
      <alignment vertical="center" wrapText="1"/>
    </xf>
    <xf numFmtId="171" fontId="1" fillId="0" borderId="1" xfId="15" applyFont="1" applyBorder="1" applyAlignment="1">
      <alignment horizontal="center" vertical="center"/>
    </xf>
    <xf numFmtId="171" fontId="1" fillId="0" borderId="1" xfId="15" applyFont="1" applyBorder="1" applyAlignment="1">
      <alignment vertical="center"/>
    </xf>
    <xf numFmtId="179" fontId="0" fillId="0" borderId="1" xfId="15" applyNumberFormat="1" applyBorder="1" applyAlignment="1">
      <alignment vertical="center"/>
    </xf>
    <xf numFmtId="179" fontId="0" fillId="0" borderId="1" xfId="15" applyNumberFormat="1" applyFont="1" applyBorder="1" applyAlignment="1">
      <alignment vertical="center"/>
    </xf>
    <xf numFmtId="179" fontId="1" fillId="0" borderId="0" xfId="15" applyNumberFormat="1" applyFont="1" applyAlignment="1">
      <alignment horizontal="justify" vertical="center" wrapText="1"/>
    </xf>
    <xf numFmtId="179" fontId="4" fillId="0" borderId="0" xfId="15" applyNumberFormat="1" applyFont="1" applyAlignment="1">
      <alignment horizontal="center" vertical="center"/>
    </xf>
    <xf numFmtId="179" fontId="0" fillId="0" borderId="0" xfId="15" applyNumberFormat="1" applyAlignment="1">
      <alignment vertical="center" wrapText="1"/>
    </xf>
    <xf numFmtId="179" fontId="1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171" fontId="0" fillId="0" borderId="0" xfId="0" applyNumberFormat="1" applyAlignment="1">
      <alignment vertical="center"/>
    </xf>
    <xf numFmtId="171" fontId="2" fillId="0" borderId="0" xfId="0" applyNumberFormat="1" applyFont="1" applyAlignment="1">
      <alignment vertical="center"/>
    </xf>
    <xf numFmtId="179" fontId="0" fillId="0" borderId="1" xfId="15" applyNumberFormat="1" applyFont="1" applyBorder="1" applyAlignment="1">
      <alignment vertical="center" wrapText="1"/>
    </xf>
    <xf numFmtId="179" fontId="1" fillId="0" borderId="1" xfId="15" applyNumberFormat="1" applyFont="1" applyBorder="1" applyAlignment="1">
      <alignment vertical="center" wrapText="1"/>
    </xf>
    <xf numFmtId="179" fontId="2" fillId="0" borderId="1" xfId="15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1" fontId="1" fillId="0" borderId="0" xfId="15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1" fontId="0" fillId="0" borderId="0" xfId="15" applyNumberFormat="1" applyFont="1" applyBorder="1" applyAlignment="1">
      <alignment vertical="center"/>
    </xf>
    <xf numFmtId="171" fontId="1" fillId="0" borderId="0" xfId="0" applyNumberFormat="1" applyFont="1" applyBorder="1" applyAlignment="1">
      <alignment vertical="center"/>
    </xf>
    <xf numFmtId="171" fontId="2" fillId="0" borderId="0" xfId="15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1" fontId="2" fillId="0" borderId="0" xfId="15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workbookViewId="0" topLeftCell="A58">
      <selection activeCell="A58" sqref="A58:IV65"/>
    </sheetView>
  </sheetViews>
  <sheetFormatPr defaultColWidth="9.140625" defaultRowHeight="12.75"/>
  <cols>
    <col min="1" max="1" width="68.57421875" style="1" customWidth="1"/>
    <col min="2" max="2" width="13.8515625" style="36" customWidth="1"/>
    <col min="3" max="3" width="14.57421875" style="25" bestFit="1" customWidth="1"/>
    <col min="4" max="5" width="9.140625" style="2" customWidth="1"/>
    <col min="6" max="6" width="15.57421875" style="2" bestFit="1" customWidth="1"/>
    <col min="7" max="16384" width="9.140625" style="2" customWidth="1"/>
  </cols>
  <sheetData>
    <row r="1" spans="1:3" s="16" customFormat="1" ht="12.75">
      <c r="A1" s="15" t="s">
        <v>63</v>
      </c>
      <c r="B1" s="34"/>
      <c r="C1" s="29"/>
    </row>
    <row r="2" spans="1:3" s="16" customFormat="1" ht="12.75">
      <c r="A2" s="15" t="s">
        <v>68</v>
      </c>
      <c r="B2" s="34"/>
      <c r="C2" s="29"/>
    </row>
    <row r="3" spans="1:3" s="16" customFormat="1" ht="12.75">
      <c r="A3" s="15" t="s">
        <v>64</v>
      </c>
      <c r="B3" s="34"/>
      <c r="C3" s="29"/>
    </row>
    <row r="4" spans="1:3" s="16" customFormat="1" ht="12.75">
      <c r="A4" s="15"/>
      <c r="B4" s="34"/>
      <c r="C4" s="29"/>
    </row>
    <row r="5" spans="1:2" ht="12.75">
      <c r="A5" s="21" t="s">
        <v>69</v>
      </c>
      <c r="B5" s="35"/>
    </row>
    <row r="7" spans="1:3" ht="12.75">
      <c r="A7" s="6"/>
      <c r="B7" s="30" t="s">
        <v>73</v>
      </c>
      <c r="C7" s="30" t="s">
        <v>74</v>
      </c>
    </row>
    <row r="8" spans="1:3" s="3" customFormat="1" ht="12.75">
      <c r="A8" s="7" t="s">
        <v>0</v>
      </c>
      <c r="B8" s="31"/>
      <c r="C8" s="31"/>
    </row>
    <row r="9" spans="1:3" s="4" customFormat="1" ht="12.75">
      <c r="A9" s="8" t="s">
        <v>9</v>
      </c>
      <c r="B9" s="28"/>
      <c r="C9" s="28"/>
    </row>
    <row r="10" spans="1:3" ht="12.75">
      <c r="A10" s="6" t="s">
        <v>8</v>
      </c>
      <c r="B10" s="22">
        <v>93162910</v>
      </c>
      <c r="C10" s="22">
        <v>92931844</v>
      </c>
    </row>
    <row r="11" spans="1:3" ht="12.75">
      <c r="A11" s="6" t="s">
        <v>71</v>
      </c>
      <c r="B11" s="32">
        <v>1582381</v>
      </c>
      <c r="C11" s="32">
        <f>189945</f>
        <v>189945</v>
      </c>
    </row>
    <row r="12" spans="1:3" s="4" customFormat="1" ht="12.75">
      <c r="A12" s="8" t="s">
        <v>10</v>
      </c>
      <c r="B12" s="19">
        <f>SUM(B10:B11)</f>
        <v>94745291</v>
      </c>
      <c r="C12" s="19">
        <f>SUM(C10:C11)</f>
        <v>93121789</v>
      </c>
    </row>
    <row r="13" spans="1:3" s="3" customFormat="1" ht="12.75">
      <c r="A13" s="7" t="s">
        <v>11</v>
      </c>
      <c r="B13" s="18">
        <f>B12</f>
        <v>94745291</v>
      </c>
      <c r="C13" s="18">
        <f>C12</f>
        <v>93121789</v>
      </c>
    </row>
    <row r="14" spans="1:3" s="5" customFormat="1" ht="12.75">
      <c r="A14" s="9" t="s">
        <v>1</v>
      </c>
      <c r="B14" s="20"/>
      <c r="C14" s="20"/>
    </row>
    <row r="15" spans="1:3" s="4" customFormat="1" ht="12.75">
      <c r="A15" s="8" t="s">
        <v>12</v>
      </c>
      <c r="B15" s="19"/>
      <c r="C15" s="19"/>
    </row>
    <row r="16" spans="1:3" ht="12.75">
      <c r="A16" s="6" t="s">
        <v>13</v>
      </c>
      <c r="B16" s="32">
        <f>53209</f>
        <v>53209</v>
      </c>
      <c r="C16" s="32">
        <v>3</v>
      </c>
    </row>
    <row r="17" spans="1:3" ht="12.75">
      <c r="A17" s="6" t="s">
        <v>14</v>
      </c>
      <c r="B17" s="22">
        <v>0</v>
      </c>
      <c r="C17" s="22">
        <v>0</v>
      </c>
    </row>
    <row r="18" spans="1:3" ht="12.75">
      <c r="A18" s="6" t="s">
        <v>15</v>
      </c>
      <c r="B18" s="22">
        <v>299139</v>
      </c>
      <c r="C18" s="22">
        <v>0</v>
      </c>
    </row>
    <row r="19" spans="1:3" s="4" customFormat="1" ht="12.75">
      <c r="A19" s="8" t="s">
        <v>10</v>
      </c>
      <c r="B19" s="19">
        <f>SUM(B16:B18)</f>
        <v>352348</v>
      </c>
      <c r="C19" s="19">
        <f>SUM(C16:C18)</f>
        <v>3</v>
      </c>
    </row>
    <row r="20" spans="1:3" s="4" customFormat="1" ht="12.75">
      <c r="A20" s="8" t="s">
        <v>16</v>
      </c>
      <c r="B20" s="19"/>
      <c r="C20" s="19"/>
    </row>
    <row r="21" spans="1:3" s="24" customFormat="1" ht="12.75">
      <c r="A21" s="23" t="s">
        <v>17</v>
      </c>
      <c r="B21" s="33">
        <v>14064611</v>
      </c>
      <c r="C21" s="33">
        <v>15840690</v>
      </c>
    </row>
    <row r="22" spans="1:3" s="4" customFormat="1" ht="12.75">
      <c r="A22" s="8" t="s">
        <v>18</v>
      </c>
      <c r="B22" s="19">
        <f>SUM(B21)</f>
        <v>14064611</v>
      </c>
      <c r="C22" s="19">
        <f>SUM(C21)</f>
        <v>15840690</v>
      </c>
    </row>
    <row r="23" spans="1:3" s="4" customFormat="1" ht="12.75">
      <c r="A23" s="8" t="s">
        <v>19</v>
      </c>
      <c r="B23" s="19">
        <v>381</v>
      </c>
      <c r="C23" s="19">
        <v>255</v>
      </c>
    </row>
    <row r="24" spans="1:3" s="3" customFormat="1" ht="12.75">
      <c r="A24" s="7" t="s">
        <v>20</v>
      </c>
      <c r="B24" s="18">
        <f>B19+B22+B23</f>
        <v>14417340</v>
      </c>
      <c r="C24" s="18">
        <f>C19+C22+C23</f>
        <v>15840948</v>
      </c>
    </row>
    <row r="25" spans="1:3" s="3" customFormat="1" ht="12.75">
      <c r="A25" s="7" t="s">
        <v>2</v>
      </c>
      <c r="B25" s="31"/>
      <c r="C25" s="31"/>
    </row>
    <row r="26" spans="1:3" s="3" customFormat="1" ht="12.75">
      <c r="A26" s="7" t="s">
        <v>6</v>
      </c>
      <c r="B26" s="31"/>
      <c r="C26" s="31"/>
    </row>
    <row r="27" spans="1:3" ht="12.75">
      <c r="A27" s="6" t="s">
        <v>21</v>
      </c>
      <c r="B27" s="22">
        <v>0</v>
      </c>
      <c r="C27" s="22">
        <v>0</v>
      </c>
    </row>
    <row r="28" spans="1:3" ht="12.75">
      <c r="A28" s="6" t="s">
        <v>22</v>
      </c>
      <c r="B28" s="32">
        <v>188182</v>
      </c>
      <c r="C28" s="32">
        <v>183254</v>
      </c>
    </row>
    <row r="29" spans="1:3" ht="12.75">
      <c r="A29" s="6" t="s">
        <v>23</v>
      </c>
      <c r="B29" s="27">
        <v>0</v>
      </c>
      <c r="C29" s="27">
        <v>0</v>
      </c>
    </row>
    <row r="30" spans="1:3" ht="12.75">
      <c r="A30" s="6" t="s">
        <v>24</v>
      </c>
      <c r="B30" s="27">
        <v>0</v>
      </c>
      <c r="C30" s="27">
        <v>0</v>
      </c>
    </row>
    <row r="31" spans="1:3" ht="12.75">
      <c r="A31" s="6" t="s">
        <v>25</v>
      </c>
      <c r="B31" s="27">
        <v>0</v>
      </c>
      <c r="C31" s="32">
        <v>48334</v>
      </c>
    </row>
    <row r="32" spans="1:3" s="3" customFormat="1" ht="12.75">
      <c r="A32" s="7" t="s">
        <v>10</v>
      </c>
      <c r="B32" s="18">
        <f>SUM(B27:B31)</f>
        <v>188182</v>
      </c>
      <c r="C32" s="18">
        <f>SUM(C27:C31)</f>
        <v>231588</v>
      </c>
    </row>
    <row r="33" spans="1:3" s="3" customFormat="1" ht="12.75">
      <c r="A33" s="7" t="s">
        <v>28</v>
      </c>
      <c r="B33" s="18">
        <f>B24+B25-B32-B42</f>
        <v>14229158</v>
      </c>
      <c r="C33" s="18">
        <f>C24+C25-C32-C42</f>
        <v>15609360</v>
      </c>
    </row>
    <row r="34" spans="1:3" s="3" customFormat="1" ht="12.75">
      <c r="A34" s="7" t="s">
        <v>27</v>
      </c>
      <c r="B34" s="18">
        <f>B13+B33</f>
        <v>108974449</v>
      </c>
      <c r="C34" s="18">
        <f>C13+C33</f>
        <v>108731149</v>
      </c>
    </row>
    <row r="35" spans="1:3" s="3" customFormat="1" ht="12.75">
      <c r="A35" s="7" t="s">
        <v>3</v>
      </c>
      <c r="B35" s="31"/>
      <c r="C35" s="31"/>
    </row>
    <row r="36" spans="1:3" ht="12.75">
      <c r="A36" s="6" t="s">
        <v>21</v>
      </c>
      <c r="B36" s="22">
        <v>0</v>
      </c>
      <c r="C36" s="22">
        <v>0</v>
      </c>
    </row>
    <row r="37" spans="1:3" ht="12.75">
      <c r="A37" s="6" t="s">
        <v>22</v>
      </c>
      <c r="B37" s="22">
        <v>0</v>
      </c>
      <c r="C37" s="22">
        <v>0</v>
      </c>
    </row>
    <row r="38" spans="1:3" ht="12.75">
      <c r="A38" s="6" t="s">
        <v>23</v>
      </c>
      <c r="B38" s="22">
        <v>0</v>
      </c>
      <c r="C38" s="22">
        <v>0</v>
      </c>
    </row>
    <row r="39" spans="1:3" ht="12.75">
      <c r="A39" s="6" t="s">
        <v>24</v>
      </c>
      <c r="B39" s="22">
        <v>0</v>
      </c>
      <c r="C39" s="22">
        <v>0</v>
      </c>
    </row>
    <row r="40" spans="1:3" ht="12.75">
      <c r="A40" s="6" t="s">
        <v>25</v>
      </c>
      <c r="B40" s="22">
        <v>0</v>
      </c>
      <c r="C40" s="22">
        <v>0</v>
      </c>
    </row>
    <row r="41" spans="1:3" s="3" customFormat="1" ht="12.75">
      <c r="A41" s="7" t="s">
        <v>10</v>
      </c>
      <c r="B41" s="18">
        <f>SUM(B36:B40)</f>
        <v>0</v>
      </c>
      <c r="C41" s="18">
        <f>SUM(C36:C40)</f>
        <v>0</v>
      </c>
    </row>
    <row r="42" spans="1:3" s="3" customFormat="1" ht="12.75">
      <c r="A42" s="7" t="s">
        <v>26</v>
      </c>
      <c r="B42" s="18">
        <v>0</v>
      </c>
      <c r="C42" s="18">
        <v>0</v>
      </c>
    </row>
    <row r="43" spans="1:3" s="3" customFormat="1" ht="12.75">
      <c r="A43" s="7" t="s">
        <v>29</v>
      </c>
      <c r="B43" s="31"/>
      <c r="C43" s="31"/>
    </row>
    <row r="44" spans="1:3" s="4" customFormat="1" ht="12.75">
      <c r="A44" s="8" t="s">
        <v>30</v>
      </c>
      <c r="B44" s="19">
        <f>B45</f>
        <v>121950600</v>
      </c>
      <c r="C44" s="19">
        <f>C45</f>
        <v>121950600</v>
      </c>
    </row>
    <row r="45" spans="1:3" ht="12.75">
      <c r="A45" s="10" t="s">
        <v>31</v>
      </c>
      <c r="B45" s="22">
        <v>121950600</v>
      </c>
      <c r="C45" s="22">
        <v>121950600</v>
      </c>
    </row>
    <row r="46" spans="1:3" s="4" customFormat="1" ht="12.75">
      <c r="A46" s="8" t="s">
        <v>32</v>
      </c>
      <c r="B46" s="19">
        <f>B47</f>
        <v>10003133</v>
      </c>
      <c r="C46" s="19">
        <f>C47</f>
        <v>10003133</v>
      </c>
    </row>
    <row r="47" spans="1:3" ht="12.75">
      <c r="A47" s="10" t="s">
        <v>33</v>
      </c>
      <c r="B47" s="22">
        <v>10003133</v>
      </c>
      <c r="C47" s="22">
        <v>10003133</v>
      </c>
    </row>
    <row r="48" spans="1:6" s="4" customFormat="1" ht="12.75">
      <c r="A48" s="8" t="s">
        <v>34</v>
      </c>
      <c r="B48" s="19">
        <f>B49</f>
        <v>0</v>
      </c>
      <c r="C48" s="19">
        <f>C49</f>
        <v>0</v>
      </c>
      <c r="F48" s="38"/>
    </row>
    <row r="49" spans="1:6" ht="12.75">
      <c r="A49" s="6" t="s">
        <v>35</v>
      </c>
      <c r="B49" s="27">
        <v>0</v>
      </c>
      <c r="C49" s="27">
        <v>0</v>
      </c>
      <c r="F49" s="39"/>
    </row>
    <row r="50" spans="1:3" s="4" customFormat="1" ht="12.75">
      <c r="A50" s="8" t="s">
        <v>36</v>
      </c>
      <c r="B50" s="28"/>
      <c r="C50" s="28"/>
    </row>
    <row r="51" spans="1:3" ht="12.75">
      <c r="A51" s="6" t="s">
        <v>4</v>
      </c>
      <c r="B51" s="27">
        <v>0</v>
      </c>
      <c r="C51" s="27">
        <v>0</v>
      </c>
    </row>
    <row r="52" spans="1:3" ht="12.75">
      <c r="A52" s="6" t="s">
        <v>5</v>
      </c>
      <c r="B52" s="32">
        <v>20238877</v>
      </c>
      <c r="C52" s="32">
        <v>22979284</v>
      </c>
    </row>
    <row r="53" spans="1:6" s="4" customFormat="1" ht="12.75">
      <c r="A53" s="8" t="s">
        <v>37</v>
      </c>
      <c r="B53" s="19"/>
      <c r="C53" s="19"/>
      <c r="F53" s="40"/>
    </row>
    <row r="54" spans="1:3" ht="12.75">
      <c r="A54" s="6" t="s">
        <v>4</v>
      </c>
      <c r="B54" s="32">
        <v>0</v>
      </c>
      <c r="C54" s="32"/>
    </row>
    <row r="55" spans="1:3" ht="12.75">
      <c r="A55" s="6" t="s">
        <v>5</v>
      </c>
      <c r="B55" s="32">
        <v>2740407</v>
      </c>
      <c r="C55" s="32">
        <v>243300</v>
      </c>
    </row>
    <row r="56" spans="1:3" s="4" customFormat="1" ht="12.75">
      <c r="A56" s="8" t="s">
        <v>7</v>
      </c>
      <c r="B56" s="19">
        <v>0</v>
      </c>
      <c r="C56" s="19">
        <v>0</v>
      </c>
    </row>
    <row r="57" spans="1:3" s="3" customFormat="1" ht="12.75">
      <c r="A57" s="7" t="s">
        <v>38</v>
      </c>
      <c r="B57" s="18">
        <f>B44+B46+B48+B51-B52+B54-B55-B56</f>
        <v>108974449</v>
      </c>
      <c r="C57" s="18">
        <f>C44+C46+C48+C51-C52+C54-C55-C56</f>
        <v>108731149</v>
      </c>
    </row>
  </sheetData>
  <printOptions horizontalCentered="1"/>
  <pageMargins left="0.35433070866141736" right="0.2362204724409449" top="0.44" bottom="0.23" header="0.44" footer="0.17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0">
      <selection activeCell="A50" sqref="A50"/>
    </sheetView>
  </sheetViews>
  <sheetFormatPr defaultColWidth="9.140625" defaultRowHeight="12.75"/>
  <cols>
    <col min="1" max="1" width="68.57421875" style="1" customWidth="1"/>
    <col min="2" max="2" width="13.57421875" style="1" customWidth="1"/>
    <col min="3" max="3" width="13.7109375" style="2" customWidth="1"/>
    <col min="4" max="4" width="9.140625" style="2" customWidth="1"/>
    <col min="5" max="5" width="17.7109375" style="2" customWidth="1"/>
    <col min="6" max="16384" width="9.140625" style="2" customWidth="1"/>
  </cols>
  <sheetData>
    <row r="1" spans="1:2" s="16" customFormat="1" ht="12.75">
      <c r="A1" s="15" t="s">
        <v>63</v>
      </c>
      <c r="B1" s="15"/>
    </row>
    <row r="2" spans="1:2" s="16" customFormat="1" ht="12.75">
      <c r="A2" s="15" t="s">
        <v>68</v>
      </c>
      <c r="B2" s="15"/>
    </row>
    <row r="3" spans="1:2" s="16" customFormat="1" ht="12.75">
      <c r="A3" s="15" t="s">
        <v>64</v>
      </c>
      <c r="B3" s="15"/>
    </row>
    <row r="4" spans="1:2" s="16" customFormat="1" ht="12.75">
      <c r="A4" s="15"/>
      <c r="B4" s="15"/>
    </row>
    <row r="5" spans="1:2" ht="12.75">
      <c r="A5" s="21" t="s">
        <v>70</v>
      </c>
      <c r="B5" s="21"/>
    </row>
    <row r="6" spans="1:6" ht="12.75">
      <c r="A6" s="2"/>
      <c r="B6" s="2"/>
      <c r="E6" s="44"/>
      <c r="F6" s="44"/>
    </row>
    <row r="7" spans="1:6" s="11" customFormat="1" ht="12.75">
      <c r="A7" s="12" t="s">
        <v>67</v>
      </c>
      <c r="B7" s="12" t="s">
        <v>73</v>
      </c>
      <c r="C7" s="17" t="s">
        <v>74</v>
      </c>
      <c r="E7" s="45"/>
      <c r="F7" s="45"/>
    </row>
    <row r="8" spans="1:6" s="3" customFormat="1" ht="12.75">
      <c r="A8" s="7" t="s">
        <v>39</v>
      </c>
      <c r="B8" s="18">
        <f>SUM(B9:B16)</f>
        <v>19883076</v>
      </c>
      <c r="C8" s="18">
        <f>SUM(C9:C16)</f>
        <v>6151096</v>
      </c>
      <c r="E8" s="46"/>
      <c r="F8" s="47"/>
    </row>
    <row r="9" spans="1:6" ht="12.75">
      <c r="A9" s="6" t="s">
        <v>40</v>
      </c>
      <c r="B9" s="33">
        <v>0</v>
      </c>
      <c r="C9" s="33">
        <v>0</v>
      </c>
      <c r="E9" s="48"/>
      <c r="F9" s="44"/>
    </row>
    <row r="10" spans="1:6" ht="12.75">
      <c r="A10" s="6" t="s">
        <v>41</v>
      </c>
      <c r="B10" s="41">
        <v>1310255</v>
      </c>
      <c r="C10" s="33">
        <v>1677712</v>
      </c>
      <c r="E10" s="48"/>
      <c r="F10" s="44"/>
    </row>
    <row r="11" spans="1:6" ht="12.75">
      <c r="A11" s="6" t="s">
        <v>42</v>
      </c>
      <c r="B11" s="41">
        <v>0</v>
      </c>
      <c r="C11" s="33"/>
      <c r="E11" s="48"/>
      <c r="F11" s="44"/>
    </row>
    <row r="12" spans="1:6" ht="12.75">
      <c r="A12" s="6" t="s">
        <v>43</v>
      </c>
      <c r="B12" s="41">
        <v>1725262</v>
      </c>
      <c r="C12" s="33">
        <v>3689468</v>
      </c>
      <c r="E12" s="48"/>
      <c r="F12" s="44"/>
    </row>
    <row r="13" spans="1:6" ht="12.75">
      <c r="A13" s="6" t="s">
        <v>44</v>
      </c>
      <c r="B13" s="41">
        <v>260938</v>
      </c>
      <c r="C13" s="33">
        <v>26043</v>
      </c>
      <c r="E13" s="48"/>
      <c r="F13" s="44"/>
    </row>
    <row r="14" spans="1:6" ht="12.75">
      <c r="A14" s="6" t="s">
        <v>45</v>
      </c>
      <c r="B14" s="41">
        <v>16586621</v>
      </c>
      <c r="C14" s="33">
        <v>757873</v>
      </c>
      <c r="E14" s="48"/>
      <c r="F14" s="44"/>
    </row>
    <row r="15" spans="1:6" ht="12.75">
      <c r="A15" s="6" t="s">
        <v>46</v>
      </c>
      <c r="B15" s="41">
        <v>0</v>
      </c>
      <c r="C15" s="33">
        <v>0</v>
      </c>
      <c r="E15" s="48"/>
      <c r="F15" s="44"/>
    </row>
    <row r="16" spans="1:6" ht="12.75">
      <c r="A16" s="6" t="s">
        <v>47</v>
      </c>
      <c r="B16" s="41">
        <v>0</v>
      </c>
      <c r="C16" s="33">
        <v>0</v>
      </c>
      <c r="E16" s="48"/>
      <c r="F16" s="44"/>
    </row>
    <row r="17" spans="1:6" s="3" customFormat="1" ht="12.75">
      <c r="A17" s="7" t="s">
        <v>48</v>
      </c>
      <c r="B17" s="18">
        <f>SUM(B18:B25)</f>
        <v>22623483</v>
      </c>
      <c r="C17" s="18">
        <f>SUM(C18:C25)</f>
        <v>6394396</v>
      </c>
      <c r="E17" s="46"/>
      <c r="F17" s="47"/>
    </row>
    <row r="18" spans="1:6" ht="12.75">
      <c r="A18" s="6" t="s">
        <v>72</v>
      </c>
      <c r="B18" s="41">
        <v>20002204</v>
      </c>
      <c r="C18" s="33">
        <v>817215</v>
      </c>
      <c r="E18" s="48"/>
      <c r="F18" s="44"/>
    </row>
    <row r="19" spans="1:6" ht="12.75">
      <c r="A19" s="6" t="s">
        <v>49</v>
      </c>
      <c r="B19" s="41">
        <v>0</v>
      </c>
      <c r="C19" s="33">
        <v>0</v>
      </c>
      <c r="E19" s="48"/>
      <c r="F19" s="44"/>
    </row>
    <row r="20" spans="1:6" ht="12.75">
      <c r="A20" s="6" t="s">
        <v>50</v>
      </c>
      <c r="B20" s="41">
        <v>389945</v>
      </c>
      <c r="C20" s="33">
        <v>2984338</v>
      </c>
      <c r="E20" s="48"/>
      <c r="F20" s="44"/>
    </row>
    <row r="21" spans="1:6" ht="12.75">
      <c r="A21" s="6" t="s">
        <v>65</v>
      </c>
      <c r="B21" s="41">
        <v>2230301</v>
      </c>
      <c r="C21" s="33">
        <v>2592004</v>
      </c>
      <c r="E21" s="48"/>
      <c r="F21" s="44"/>
    </row>
    <row r="22" spans="1:6" ht="12.75">
      <c r="A22" s="6" t="s">
        <v>66</v>
      </c>
      <c r="B22" s="41">
        <v>1033</v>
      </c>
      <c r="C22" s="33">
        <v>839</v>
      </c>
      <c r="E22" s="48"/>
      <c r="F22" s="44"/>
    </row>
    <row r="23" spans="1:6" ht="12.75">
      <c r="A23" s="6" t="s">
        <v>51</v>
      </c>
      <c r="B23" s="41">
        <v>0</v>
      </c>
      <c r="C23" s="33">
        <v>0</v>
      </c>
      <c r="E23" s="48"/>
      <c r="F23" s="44"/>
    </row>
    <row r="24" spans="1:6" ht="12.75">
      <c r="A24" s="6" t="s">
        <v>52</v>
      </c>
      <c r="B24" s="41">
        <v>0</v>
      </c>
      <c r="C24" s="33">
        <v>0</v>
      </c>
      <c r="E24" s="48"/>
      <c r="F24" s="44"/>
    </row>
    <row r="25" spans="1:6" ht="12.75">
      <c r="A25" s="6" t="s">
        <v>53</v>
      </c>
      <c r="B25" s="41">
        <v>0</v>
      </c>
      <c r="C25" s="33">
        <v>0</v>
      </c>
      <c r="E25" s="48"/>
      <c r="F25" s="44"/>
    </row>
    <row r="26" spans="1:6" s="3" customFormat="1" ht="12.75">
      <c r="A26" s="7" t="s">
        <v>54</v>
      </c>
      <c r="B26" s="42"/>
      <c r="C26" s="37"/>
      <c r="E26" s="49"/>
      <c r="F26" s="47"/>
    </row>
    <row r="27" spans="1:6" s="4" customFormat="1" ht="12.75">
      <c r="A27" s="13" t="s">
        <v>55</v>
      </c>
      <c r="B27" s="43">
        <v>0</v>
      </c>
      <c r="C27" s="19" t="s">
        <v>75</v>
      </c>
      <c r="E27" s="50"/>
      <c r="F27" s="51"/>
    </row>
    <row r="28" spans="1:6" s="4" customFormat="1" ht="12.75">
      <c r="A28" s="13" t="s">
        <v>56</v>
      </c>
      <c r="B28" s="43">
        <f>B17-B8</f>
        <v>2740407</v>
      </c>
      <c r="C28" s="43">
        <v>243300</v>
      </c>
      <c r="E28" s="52"/>
      <c r="F28" s="51"/>
    </row>
    <row r="29" spans="1:6" s="3" customFormat="1" ht="12.75">
      <c r="A29" s="7" t="s">
        <v>57</v>
      </c>
      <c r="B29" s="42">
        <v>0</v>
      </c>
      <c r="C29" s="18">
        <v>0</v>
      </c>
      <c r="E29" s="46"/>
      <c r="F29" s="47"/>
    </row>
    <row r="30" spans="1:6" s="3" customFormat="1" ht="12.75">
      <c r="A30" s="7" t="s">
        <v>58</v>
      </c>
      <c r="B30" s="42">
        <v>0</v>
      </c>
      <c r="C30" s="18">
        <v>0</v>
      </c>
      <c r="E30" s="46"/>
      <c r="F30" s="47"/>
    </row>
    <row r="31" spans="1:6" s="4" customFormat="1" ht="12.75">
      <c r="A31" s="8" t="s">
        <v>59</v>
      </c>
      <c r="B31" s="43"/>
      <c r="C31" s="19"/>
      <c r="E31" s="50"/>
      <c r="F31" s="51"/>
    </row>
    <row r="32" spans="1:6" s="4" customFormat="1" ht="12.75">
      <c r="A32" s="13" t="s">
        <v>55</v>
      </c>
      <c r="B32" s="43">
        <f>B29-B30</f>
        <v>0</v>
      </c>
      <c r="C32" s="19">
        <f>C29-C30</f>
        <v>0</v>
      </c>
      <c r="E32" s="50"/>
      <c r="F32" s="51"/>
    </row>
    <row r="33" spans="1:6" s="4" customFormat="1" ht="12.75">
      <c r="A33" s="13" t="s">
        <v>56</v>
      </c>
      <c r="B33" s="43">
        <f>B30-B29</f>
        <v>0</v>
      </c>
      <c r="C33" s="19">
        <f>C30-C29</f>
        <v>0</v>
      </c>
      <c r="E33" s="50"/>
      <c r="F33" s="51"/>
    </row>
    <row r="34" spans="1:6" s="3" customFormat="1" ht="12.75">
      <c r="A34" s="7" t="s">
        <v>60</v>
      </c>
      <c r="B34" s="18">
        <f>B8+B29</f>
        <v>19883076</v>
      </c>
      <c r="C34" s="18">
        <f>C8+C29</f>
        <v>6151096</v>
      </c>
      <c r="E34" s="46"/>
      <c r="F34" s="47"/>
    </row>
    <row r="35" spans="1:6" s="3" customFormat="1" ht="12.75">
      <c r="A35" s="7" t="s">
        <v>61</v>
      </c>
      <c r="B35" s="18">
        <f>B17+B30</f>
        <v>22623483</v>
      </c>
      <c r="C35" s="18">
        <f>C17+C30</f>
        <v>6394396</v>
      </c>
      <c r="E35" s="46"/>
      <c r="F35" s="47"/>
    </row>
    <row r="36" spans="1:6" s="3" customFormat="1" ht="12.75">
      <c r="A36" s="7" t="s">
        <v>62</v>
      </c>
      <c r="B36" s="42"/>
      <c r="C36" s="26"/>
      <c r="E36" s="49"/>
      <c r="F36" s="47"/>
    </row>
    <row r="37" spans="1:6" s="3" customFormat="1" ht="12.75">
      <c r="A37" s="14" t="s">
        <v>55</v>
      </c>
      <c r="B37" s="42"/>
      <c r="C37" s="37"/>
      <c r="E37" s="49"/>
      <c r="F37" s="47"/>
    </row>
    <row r="38" spans="1:6" s="3" customFormat="1" ht="12.75">
      <c r="A38" s="14" t="s">
        <v>56</v>
      </c>
      <c r="B38" s="18">
        <f>B35-B34</f>
        <v>2740407</v>
      </c>
      <c r="C38" s="18">
        <f>C35-C34</f>
        <v>243300</v>
      </c>
      <c r="E38" s="46"/>
      <c r="F38" s="47"/>
    </row>
  </sheetData>
  <printOptions horizontalCentered="1"/>
  <pageMargins left="0.35433070866141736" right="0.2362204724409449" top="0.44" bottom="0.55" header="0.44" footer="0.17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Pascu Veronica Cristina</cp:lastModifiedBy>
  <cp:lastPrinted>2011-02-04T09:53:46Z</cp:lastPrinted>
  <dcterms:created xsi:type="dcterms:W3CDTF">2004-08-11T07:18:45Z</dcterms:created>
  <dcterms:modified xsi:type="dcterms:W3CDTF">2011-02-14T14:38:04Z</dcterms:modified>
  <cp:category/>
  <cp:version/>
  <cp:contentType/>
  <cp:contentStatus/>
</cp:coreProperties>
</file>