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T" sheetId="1" r:id="rId1"/>
    <sheet name="Sit v si ch" sheetId="2" r:id="rId2"/>
  </sheets>
  <definedNames>
    <definedName name="_xlnm.Print_Area" localSheetId="0">'BILANT'!$A$1:$F$63</definedName>
  </definedNames>
  <calcPr fullCalcOnLoad="1"/>
</workbook>
</file>

<file path=xl/sharedStrings.xml><?xml version="1.0" encoding="utf-8"?>
<sst xmlns="http://schemas.openxmlformats.org/spreadsheetml/2006/main" count="115" uniqueCount="91">
  <si>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</si>
  <si>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</si>
  <si>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</si>
  <si>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</si>
  <si>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</si>
  <si>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</si>
  <si>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</si>
  <si>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</si>
  <si>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</si>
  <si>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</si>
  <si>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</si>
  <si>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</si>
  <si>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</si>
  <si>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</si>
  <si>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</si>
  <si>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</si>
  <si>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</si>
  <si>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</si>
  <si>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</si>
  <si>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</si>
  <si>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</si>
  <si>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</si>
  <si>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</si>
  <si>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</si>
  <si>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</si>
  <si>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</si>
  <si>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</si>
  <si>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</si>
  <si>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</si>
  <si>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</si>
  <si>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</si>
  <si>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</si>
  <si>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</si>
  <si>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</si>
  <si>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</si>
  <si>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</si>
  <si>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</si>
  <si>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</si>
  <si>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</si>
  <si>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</si>
  <si>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</si>
  <si>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</si>
  <si>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</si>
  <si>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</si>
  <si>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</si>
  <si>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</si>
  <si>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</si>
  <si>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</si>
  <si>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</si>
  <si>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</si>
  <si>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</si>
  <si>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</si>
  <si>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</si>
  <si>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</si>
  <si>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</si>
  <si>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</si>
  <si>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</si>
  <si>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</si>
  <si>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</si>
  <si>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</si>
  <si>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</si>
  <si>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</si>
  <si>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</si>
  <si>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</si>
  <si>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</si>
  <si>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</si>
  <si>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</si>
  <si>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</si>
  <si>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</si>
  <si>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</si>
  <si>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</si>
  <si>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</si>
  <si>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</si>
  <si>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Administrator ,</t>
  </si>
  <si>
    <t>NICOLAE PASCU</t>
  </si>
  <si>
    <t>Semnatura</t>
  </si>
  <si>
    <t>Stampila unitatii</t>
  </si>
  <si>
    <t>Intocmit,</t>
  </si>
  <si>
    <t>Calitatea: Director Economic</t>
  </si>
  <si>
    <t>`</t>
  </si>
  <si>
    <t>30</t>
  </si>
  <si>
    <t>32</t>
  </si>
  <si>
    <t>19.1</t>
  </si>
  <si>
    <t>19.2</t>
  </si>
  <si>
    <t>22.1</t>
  </si>
  <si>
    <t>22.2</t>
  </si>
  <si>
    <t>26</t>
  </si>
  <si>
    <t>27</t>
  </si>
  <si>
    <t>MADALINA DRAGHICI</t>
  </si>
  <si>
    <t>30,06,12</t>
  </si>
  <si>
    <t>30,06,13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</si>
</sst>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_);_(@_)"/>
    <numFmt numFmtId="193" formatCode="0.00_);\(0.00\)"/>
    <numFmt numFmtId="194" formatCode="0.0_);\(0.0\)"/>
    <numFmt numFmtId="195" formatCode="0_);\(0\)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-* #,##0.000_-;\-* #,##0.000_-;_-* &quot;-&quot;??_-;_-@_-"/>
    <numFmt numFmtId="200" formatCode="_-* #,##0.0000_-;\-* #,##0.0000_-;_-* &quot;-&quot;??_-;_-@_-"/>
    <numFmt numFmtId="201" formatCode="dd/mm/yy;@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187" fontId="1" fillId="0" borderId="1" xfId="15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7" fontId="1" fillId="0" borderId="0" xfId="15" applyNumberFormat="1" applyFont="1" applyAlignment="1">
      <alignment vertical="center" wrapText="1"/>
    </xf>
    <xf numFmtId="187" fontId="0" fillId="0" borderId="0" xfId="15" applyNumberFormat="1" applyAlignment="1">
      <alignment vertical="center"/>
    </xf>
    <xf numFmtId="187" fontId="1" fillId="0" borderId="0" xfId="15" applyNumberFormat="1" applyFont="1" applyAlignment="1">
      <alignment vertical="center"/>
    </xf>
    <xf numFmtId="187" fontId="2" fillId="0" borderId="0" xfId="15" applyNumberFormat="1" applyFont="1" applyAlignment="1">
      <alignment vertical="center"/>
    </xf>
    <xf numFmtId="187" fontId="3" fillId="0" borderId="0" xfId="15" applyNumberFormat="1" applyFont="1" applyAlignment="1">
      <alignment vertical="center"/>
    </xf>
    <xf numFmtId="187" fontId="0" fillId="0" borderId="0" xfId="15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87" fontId="0" fillId="0" borderId="1" xfId="15" applyNumberForma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87" fontId="2" fillId="0" borderId="1" xfId="15" applyNumberFormat="1" applyFont="1" applyBorder="1" applyAlignment="1">
      <alignment horizontal="center" vertical="center"/>
    </xf>
    <xf numFmtId="171" fontId="0" fillId="0" borderId="0" xfId="15" applyAlignment="1">
      <alignment horizontal="center"/>
    </xf>
    <xf numFmtId="171" fontId="0" fillId="0" borderId="0" xfId="15" applyAlignment="1">
      <alignment horizontal="center" vertical="center"/>
    </xf>
    <xf numFmtId="179" fontId="2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87" fontId="1" fillId="0" borderId="0" xfId="15" applyNumberFormat="1" applyFont="1" applyFill="1" applyAlignment="1">
      <alignment vertical="center" wrapText="1"/>
    </xf>
    <xf numFmtId="187" fontId="0" fillId="0" borderId="0" xfId="15" applyNumberFormat="1" applyFont="1" applyFill="1" applyAlignment="1">
      <alignment vertical="center"/>
    </xf>
    <xf numFmtId="187" fontId="1" fillId="0" borderId="1" xfId="15" applyNumberFormat="1" applyFont="1" applyFill="1" applyBorder="1" applyAlignment="1">
      <alignment vertical="center"/>
    </xf>
    <xf numFmtId="187" fontId="2" fillId="0" borderId="1" xfId="15" applyNumberFormat="1" applyFont="1" applyFill="1" applyBorder="1" applyAlignment="1">
      <alignment vertical="center"/>
    </xf>
    <xf numFmtId="187" fontId="0" fillId="0" borderId="1" xfId="15" applyNumberFormat="1" applyFont="1" applyFill="1" applyBorder="1" applyAlignment="1">
      <alignment vertical="center"/>
    </xf>
    <xf numFmtId="187" fontId="3" fillId="0" borderId="1" xfId="15" applyNumberFormat="1" applyFont="1" applyFill="1" applyBorder="1" applyAlignment="1">
      <alignment vertical="center"/>
    </xf>
    <xf numFmtId="187" fontId="1" fillId="0" borderId="0" xfId="15" applyNumberFormat="1" applyFont="1" applyFill="1" applyAlignment="1">
      <alignment vertical="center"/>
    </xf>
    <xf numFmtId="187" fontId="0" fillId="0" borderId="0" xfId="15" applyNumberFormat="1" applyFont="1" applyFill="1" applyAlignment="1">
      <alignment/>
    </xf>
    <xf numFmtId="187" fontId="0" fillId="0" borderId="0" xfId="15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7" fontId="5" fillId="0" borderId="0" xfId="15" applyNumberFormat="1" applyFont="1" applyFill="1" applyAlignment="1">
      <alignment horizontal="center"/>
    </xf>
    <xf numFmtId="187" fontId="0" fillId="0" borderId="0" xfId="15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7" fontId="0" fillId="0" borderId="1" xfId="15" applyNumberFormat="1" applyFill="1" applyBorder="1" applyAlignment="1">
      <alignment horizontal="center" vertical="center"/>
    </xf>
    <xf numFmtId="187" fontId="0" fillId="0" borderId="1" xfId="15" applyNumberFormat="1" applyFont="1" applyFill="1" applyBorder="1" applyAlignment="1">
      <alignment horizontal="center" vertical="center"/>
    </xf>
    <xf numFmtId="187" fontId="0" fillId="0" borderId="1" xfId="15" applyNumberForma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2" fillId="0" borderId="1" xfId="1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01" fontId="1" fillId="0" borderId="1" xfId="15" applyNumberFormat="1" applyFont="1" applyFill="1" applyBorder="1" applyAlignment="1">
      <alignment horizontal="center" vertical="center"/>
    </xf>
    <xf numFmtId="187" fontId="0" fillId="0" borderId="0" xfId="15" applyNumberFormat="1" applyFont="1" applyAlignment="1">
      <alignment vertical="center" wrapText="1"/>
    </xf>
    <xf numFmtId="187" fontId="0" fillId="0" borderId="0" xfId="15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187" fontId="0" fillId="0" borderId="0" xfId="15" applyNumberFormat="1" applyAlignment="1">
      <alignment horizontal="center" vertical="center" wrapText="1"/>
    </xf>
    <xf numFmtId="187" fontId="0" fillId="0" borderId="0" xfId="15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7" fontId="1" fillId="0" borderId="0" xfId="15" applyNumberFormat="1" applyFont="1" applyFill="1" applyAlignment="1">
      <alignment horizontal="justify" vertical="center" wrapText="1"/>
    </xf>
    <xf numFmtId="187" fontId="4" fillId="0" borderId="0" xfId="15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7" fontId="1" fillId="0" borderId="0" xfId="15" applyNumberFormat="1" applyFont="1" applyFill="1" applyBorder="1" applyAlignment="1">
      <alignment vertical="center" wrapText="1"/>
    </xf>
    <xf numFmtId="187" fontId="5" fillId="0" borderId="0" xfId="15" applyNumberFormat="1" applyFont="1" applyFill="1" applyAlignment="1">
      <alignment horizontal="left"/>
    </xf>
    <xf numFmtId="187" fontId="0" fillId="0" borderId="0" xfId="15" applyNumberForma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4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3.28125" style="59" customWidth="1"/>
    <col min="4" max="4" width="13.8515625" style="84" customWidth="1"/>
    <col min="5" max="5" width="14.57421875" style="40" customWidth="1"/>
    <col min="6" max="6" width="5.57421875" style="2" customWidth="1"/>
    <col min="7" max="7" width="12.8515625" style="24" bestFit="1" customWidth="1"/>
    <col min="8" max="8" width="9.140625" style="2" customWidth="1"/>
    <col min="9" max="9" width="18.28125" style="2" bestFit="1" customWidth="1"/>
    <col min="10" max="16384" width="9.140625" style="2" customWidth="1"/>
  </cols>
  <sheetData>
    <row r="1" spans="2:7" s="16" customFormat="1" ht="12.75">
      <c r="B1" s="15" t="s">
        <v>63</v>
      </c>
      <c r="C1" s="65"/>
      <c r="D1" s="78"/>
      <c r="E1" s="39"/>
      <c r="G1" s="23"/>
    </row>
    <row r="2" spans="2:7" s="16" customFormat="1" ht="12.75">
      <c r="B2" s="15" t="s">
        <v>68</v>
      </c>
      <c r="C2" s="65"/>
      <c r="D2" s="78"/>
      <c r="E2" s="39"/>
      <c r="G2" s="23"/>
    </row>
    <row r="3" spans="2:7" s="16" customFormat="1" ht="12.75">
      <c r="B3" s="15" t="s">
        <v>64</v>
      </c>
      <c r="C3" s="65"/>
      <c r="D3" s="78"/>
      <c r="E3" s="39"/>
      <c r="G3" s="23"/>
    </row>
    <row r="4" spans="2:7" s="16" customFormat="1" ht="12.75">
      <c r="B4" s="15"/>
      <c r="C4" s="65"/>
      <c r="D4" s="78"/>
      <c r="E4" s="39"/>
      <c r="G4" s="23"/>
    </row>
    <row r="5" spans="2:4" ht="12.75">
      <c r="B5" s="20" t="s">
        <v>69</v>
      </c>
      <c r="C5" s="20"/>
      <c r="D5" s="79"/>
    </row>
    <row r="7" spans="2:5" ht="12.75">
      <c r="B7" s="6"/>
      <c r="C7" s="61"/>
      <c r="D7" s="71">
        <v>41275</v>
      </c>
      <c r="E7" s="71">
        <v>41455</v>
      </c>
    </row>
    <row r="8" spans="2:7" s="3" customFormat="1" ht="12.75">
      <c r="B8" s="7" t="s">
        <v>0</v>
      </c>
      <c r="C8" s="60"/>
      <c r="D8" s="80"/>
      <c r="E8" s="41"/>
      <c r="G8" s="25"/>
    </row>
    <row r="9" spans="2:7" s="4" customFormat="1" ht="12.75">
      <c r="B9" s="8" t="s">
        <v>9</v>
      </c>
      <c r="C9" s="63"/>
      <c r="D9" s="81"/>
      <c r="E9" s="42"/>
      <c r="G9" s="26"/>
    </row>
    <row r="10" spans="2:5" ht="12.75">
      <c r="B10" s="6" t="s">
        <v>8</v>
      </c>
      <c r="C10" s="61">
        <v>1</v>
      </c>
      <c r="D10" s="43">
        <v>74319720</v>
      </c>
      <c r="E10" s="43">
        <v>46496772</v>
      </c>
    </row>
    <row r="11" spans="2:5" ht="12.75">
      <c r="B11" s="6" t="s">
        <v>71</v>
      </c>
      <c r="C11" s="61">
        <v>2</v>
      </c>
      <c r="D11" s="43">
        <v>6120948</v>
      </c>
      <c r="E11" s="43">
        <v>6583982</v>
      </c>
    </row>
    <row r="12" spans="2:7" s="4" customFormat="1" ht="12.75">
      <c r="B12" s="8" t="s">
        <v>10</v>
      </c>
      <c r="C12" s="63">
        <v>3</v>
      </c>
      <c r="D12" s="42">
        <f>SUM(D10:D11)</f>
        <v>80440668</v>
      </c>
      <c r="E12" s="42">
        <f>SUM(E10:E11)</f>
        <v>53080754</v>
      </c>
      <c r="G12" s="26"/>
    </row>
    <row r="13" spans="2:7" s="3" customFormat="1" ht="12.75">
      <c r="B13" s="7" t="s">
        <v>11</v>
      </c>
      <c r="C13" s="60">
        <v>4</v>
      </c>
      <c r="D13" s="41">
        <f>D12</f>
        <v>80440668</v>
      </c>
      <c r="E13" s="41">
        <f>E12</f>
        <v>53080754</v>
      </c>
      <c r="G13" s="25"/>
    </row>
    <row r="14" spans="2:7" s="5" customFormat="1" ht="12.75">
      <c r="B14" s="9" t="s">
        <v>1</v>
      </c>
      <c r="C14" s="66"/>
      <c r="D14" s="44"/>
      <c r="E14" s="44"/>
      <c r="G14" s="27"/>
    </row>
    <row r="15" spans="2:7" s="4" customFormat="1" ht="12.75">
      <c r="B15" s="8" t="s">
        <v>12</v>
      </c>
      <c r="C15" s="63"/>
      <c r="D15" s="42"/>
      <c r="E15" s="42"/>
      <c r="G15" s="26"/>
    </row>
    <row r="16" spans="2:5" ht="12.75">
      <c r="B16" s="6" t="s">
        <v>13</v>
      </c>
      <c r="C16" s="61">
        <v>5</v>
      </c>
      <c r="D16" s="42">
        <v>0</v>
      </c>
      <c r="E16" s="42">
        <v>0</v>
      </c>
    </row>
    <row r="17" spans="2:5" ht="12.75">
      <c r="B17" s="6" t="s">
        <v>14</v>
      </c>
      <c r="C17" s="61">
        <v>6</v>
      </c>
      <c r="D17" s="43">
        <v>0</v>
      </c>
      <c r="E17" s="43">
        <v>0</v>
      </c>
    </row>
    <row r="18" spans="2:5" ht="12.75">
      <c r="B18" s="6" t="s">
        <v>15</v>
      </c>
      <c r="C18" s="61">
        <v>7</v>
      </c>
      <c r="D18" s="43">
        <v>10</v>
      </c>
      <c r="E18" s="43">
        <v>514409</v>
      </c>
    </row>
    <row r="19" spans="2:7" s="4" customFormat="1" ht="12.75">
      <c r="B19" s="8" t="s">
        <v>10</v>
      </c>
      <c r="C19" s="63">
        <v>8</v>
      </c>
      <c r="D19" s="42">
        <f>SUM(D16:D18)</f>
        <v>10</v>
      </c>
      <c r="E19" s="42">
        <f>SUM(E16:E18)</f>
        <v>514409</v>
      </c>
      <c r="G19" s="26"/>
    </row>
    <row r="20" spans="2:7" s="4" customFormat="1" ht="12.75">
      <c r="B20" s="8" t="s">
        <v>16</v>
      </c>
      <c r="C20" s="63"/>
      <c r="D20" s="42"/>
      <c r="E20" s="42"/>
      <c r="G20" s="26"/>
    </row>
    <row r="21" spans="2:7" s="22" customFormat="1" ht="12.75">
      <c r="B21" s="21" t="s">
        <v>17</v>
      </c>
      <c r="C21" s="67">
        <v>9</v>
      </c>
      <c r="D21" s="43">
        <v>29197517</v>
      </c>
      <c r="E21" s="43">
        <v>34723807</v>
      </c>
      <c r="G21" s="28"/>
    </row>
    <row r="22" spans="2:7" s="4" customFormat="1" ht="12.75">
      <c r="B22" s="8" t="s">
        <v>18</v>
      </c>
      <c r="C22" s="63">
        <v>10</v>
      </c>
      <c r="D22" s="42">
        <f>SUM(D21)</f>
        <v>29197517</v>
      </c>
      <c r="E22" s="42">
        <f>SUM(E21)</f>
        <v>34723807</v>
      </c>
      <c r="G22" s="26"/>
    </row>
    <row r="23" spans="2:7" s="4" customFormat="1" ht="12.75">
      <c r="B23" s="8" t="s">
        <v>19</v>
      </c>
      <c r="C23" s="63">
        <v>11</v>
      </c>
      <c r="D23" s="42">
        <v>0</v>
      </c>
      <c r="E23" s="42">
        <v>8</v>
      </c>
      <c r="G23" s="26"/>
    </row>
    <row r="24" spans="2:7" s="3" customFormat="1" ht="12.75">
      <c r="B24" s="7" t="s">
        <v>20</v>
      </c>
      <c r="C24" s="60">
        <v>12</v>
      </c>
      <c r="D24" s="41">
        <f>D19+D22+D23</f>
        <v>29197527</v>
      </c>
      <c r="E24" s="41">
        <f>E19+E22+E23</f>
        <v>35238224</v>
      </c>
      <c r="G24" s="25"/>
    </row>
    <row r="25" spans="2:7" s="3" customFormat="1" ht="12.75">
      <c r="B25" s="7" t="s">
        <v>2</v>
      </c>
      <c r="C25" s="60">
        <v>13</v>
      </c>
      <c r="D25" s="41"/>
      <c r="E25" s="41"/>
      <c r="G25" s="25"/>
    </row>
    <row r="26" spans="2:7" s="3" customFormat="1" ht="12.75">
      <c r="B26" s="7" t="s">
        <v>6</v>
      </c>
      <c r="C26" s="60"/>
      <c r="D26" s="41"/>
      <c r="E26" s="41"/>
      <c r="G26" s="25"/>
    </row>
    <row r="27" spans="2:5" ht="12.75">
      <c r="B27" s="6" t="s">
        <v>21</v>
      </c>
      <c r="C27" s="61">
        <v>14</v>
      </c>
      <c r="D27" s="43">
        <v>0</v>
      </c>
      <c r="E27" s="43">
        <v>0</v>
      </c>
    </row>
    <row r="28" spans="2:5" ht="12.75">
      <c r="B28" s="6" t="s">
        <v>22</v>
      </c>
      <c r="C28" s="61">
        <v>15</v>
      </c>
      <c r="D28" s="43">
        <v>171277</v>
      </c>
      <c r="E28" s="43">
        <v>158851</v>
      </c>
    </row>
    <row r="29" spans="2:5" ht="12.75">
      <c r="B29" s="6" t="s">
        <v>23</v>
      </c>
      <c r="C29" s="61">
        <v>16</v>
      </c>
      <c r="D29" s="43">
        <v>0</v>
      </c>
      <c r="E29" s="43">
        <v>0</v>
      </c>
    </row>
    <row r="30" spans="2:5" ht="12.75">
      <c r="B30" s="6" t="s">
        <v>24</v>
      </c>
      <c r="C30" s="61">
        <v>17</v>
      </c>
      <c r="D30" s="43">
        <v>0</v>
      </c>
      <c r="E30" s="43">
        <v>0</v>
      </c>
    </row>
    <row r="31" spans="2:5" ht="12.75">
      <c r="B31" s="6" t="s">
        <v>25</v>
      </c>
      <c r="C31" s="60">
        <v>18</v>
      </c>
      <c r="D31" s="43">
        <v>5144744</v>
      </c>
      <c r="E31" s="43">
        <v>2492306</v>
      </c>
    </row>
    <row r="32" spans="2:7" s="3" customFormat="1" ht="12.75">
      <c r="B32" s="7" t="s">
        <v>10</v>
      </c>
      <c r="C32" s="60">
        <v>19</v>
      </c>
      <c r="D32" s="41">
        <f>SUM(D27:D31)</f>
        <v>5316021</v>
      </c>
      <c r="E32" s="41">
        <f>SUM(E27:E31)</f>
        <v>2651157</v>
      </c>
      <c r="G32" s="25"/>
    </row>
    <row r="33" spans="2:7" s="3" customFormat="1" ht="12.75">
      <c r="B33" s="7" t="s">
        <v>28</v>
      </c>
      <c r="C33" s="60">
        <v>20</v>
      </c>
      <c r="D33" s="41">
        <f>D24+D25-D32-D42</f>
        <v>23881506</v>
      </c>
      <c r="E33" s="41">
        <f>E24+E25-E32-E42</f>
        <v>32587067</v>
      </c>
      <c r="G33" s="25"/>
    </row>
    <row r="34" spans="2:7" s="3" customFormat="1" ht="12.75">
      <c r="B34" s="7" t="s">
        <v>27</v>
      </c>
      <c r="C34" s="60">
        <v>21</v>
      </c>
      <c r="D34" s="41">
        <f>D13+D33</f>
        <v>104322174</v>
      </c>
      <c r="E34" s="41">
        <f>E13+E33</f>
        <v>85667821</v>
      </c>
      <c r="G34" s="25"/>
    </row>
    <row r="35" spans="2:7" s="3" customFormat="1" ht="12.75">
      <c r="B35" s="7" t="s">
        <v>3</v>
      </c>
      <c r="C35" s="60"/>
      <c r="D35" s="41"/>
      <c r="E35" s="41"/>
      <c r="G35" s="25"/>
    </row>
    <row r="36" spans="2:5" ht="12.75">
      <c r="B36" s="6" t="s">
        <v>21</v>
      </c>
      <c r="C36" s="61">
        <v>22</v>
      </c>
      <c r="D36" s="43">
        <v>0</v>
      </c>
      <c r="E36" s="43">
        <v>0</v>
      </c>
    </row>
    <row r="37" spans="2:5" ht="12.75">
      <c r="B37" s="6" t="s">
        <v>22</v>
      </c>
      <c r="C37" s="61">
        <v>23</v>
      </c>
      <c r="D37" s="43">
        <v>0</v>
      </c>
      <c r="E37" s="43">
        <v>0</v>
      </c>
    </row>
    <row r="38" spans="2:5" ht="12.75">
      <c r="B38" s="6" t="s">
        <v>23</v>
      </c>
      <c r="C38" s="61">
        <v>24</v>
      </c>
      <c r="D38" s="43">
        <v>0</v>
      </c>
      <c r="E38" s="43">
        <v>0</v>
      </c>
    </row>
    <row r="39" spans="2:5" ht="12.75">
      <c r="B39" s="6" t="s">
        <v>24</v>
      </c>
      <c r="C39" s="61">
        <v>25</v>
      </c>
      <c r="D39" s="43">
        <v>0</v>
      </c>
      <c r="E39" s="43">
        <v>0</v>
      </c>
    </row>
    <row r="40" spans="2:5" ht="12.75">
      <c r="B40" s="6" t="s">
        <v>25</v>
      </c>
      <c r="C40" s="61">
        <v>26</v>
      </c>
      <c r="D40" s="43">
        <v>0</v>
      </c>
      <c r="E40" s="43">
        <v>0</v>
      </c>
    </row>
    <row r="41" spans="2:7" s="3" customFormat="1" ht="12.75">
      <c r="B41" s="7" t="s">
        <v>10</v>
      </c>
      <c r="C41" s="60">
        <v>27</v>
      </c>
      <c r="D41" s="41">
        <f>SUM(D36:D40)</f>
        <v>0</v>
      </c>
      <c r="E41" s="41">
        <f>SUM(E36:E40)</f>
        <v>0</v>
      </c>
      <c r="G41" s="25"/>
    </row>
    <row r="42" spans="2:7" s="3" customFormat="1" ht="12.75">
      <c r="B42" s="7" t="s">
        <v>26</v>
      </c>
      <c r="C42" s="60">
        <v>28</v>
      </c>
      <c r="D42" s="41">
        <v>0</v>
      </c>
      <c r="E42" s="41">
        <v>0</v>
      </c>
      <c r="G42" s="25"/>
    </row>
    <row r="43" spans="2:7" s="3" customFormat="1" ht="12.75">
      <c r="B43" s="7" t="s">
        <v>29</v>
      </c>
      <c r="C43" s="60"/>
      <c r="D43" s="41"/>
      <c r="E43" s="41"/>
      <c r="G43" s="25"/>
    </row>
    <row r="44" spans="2:7" s="4" customFormat="1" ht="12.75">
      <c r="B44" s="8" t="s">
        <v>30</v>
      </c>
      <c r="C44" s="63">
        <v>29</v>
      </c>
      <c r="D44" s="42">
        <f>D45</f>
        <v>121950600</v>
      </c>
      <c r="E44" s="42">
        <f>E45</f>
        <v>121950600</v>
      </c>
      <c r="G44" s="26"/>
    </row>
    <row r="45" spans="2:5" ht="12.75">
      <c r="B45" s="10" t="s">
        <v>31</v>
      </c>
      <c r="C45" s="68" t="s">
        <v>80</v>
      </c>
      <c r="D45" s="43">
        <v>121950600</v>
      </c>
      <c r="E45" s="43">
        <v>121950600</v>
      </c>
    </row>
    <row r="46" spans="2:7" s="4" customFormat="1" ht="12.75">
      <c r="B46" s="8" t="s">
        <v>32</v>
      </c>
      <c r="C46" s="63">
        <v>31</v>
      </c>
      <c r="D46" s="42">
        <f>D47</f>
        <v>10003133</v>
      </c>
      <c r="E46" s="42">
        <f>E47</f>
        <v>4515356</v>
      </c>
      <c r="G46" s="26"/>
    </row>
    <row r="47" spans="2:5" ht="12.75">
      <c r="B47" s="10" t="s">
        <v>33</v>
      </c>
      <c r="C47" s="68" t="s">
        <v>81</v>
      </c>
      <c r="D47" s="43">
        <v>10003133</v>
      </c>
      <c r="E47" s="43">
        <v>4515356</v>
      </c>
    </row>
    <row r="48" spans="2:9" s="4" customFormat="1" ht="12.75">
      <c r="B48" s="8" t="s">
        <v>34</v>
      </c>
      <c r="C48" s="63">
        <v>33</v>
      </c>
      <c r="D48" s="42">
        <f>D49</f>
        <v>0</v>
      </c>
      <c r="E48" s="42">
        <f>E49</f>
        <v>0</v>
      </c>
      <c r="G48" s="26"/>
      <c r="I48" s="37"/>
    </row>
    <row r="49" spans="2:9" ht="12.75">
      <c r="B49" s="6" t="s">
        <v>35</v>
      </c>
      <c r="C49" s="61">
        <v>34</v>
      </c>
      <c r="D49" s="43">
        <v>0</v>
      </c>
      <c r="E49" s="43">
        <v>0</v>
      </c>
      <c r="I49" s="38"/>
    </row>
    <row r="50" spans="2:7" s="4" customFormat="1" ht="12.75">
      <c r="B50" s="8" t="s">
        <v>36</v>
      </c>
      <c r="C50" s="63"/>
      <c r="D50" s="42"/>
      <c r="E50" s="42"/>
      <c r="G50" s="26"/>
    </row>
    <row r="51" spans="2:5" ht="12.75">
      <c r="B51" s="6" t="s">
        <v>4</v>
      </c>
      <c r="C51" s="61">
        <v>35</v>
      </c>
      <c r="D51" s="43">
        <v>0</v>
      </c>
      <c r="E51" s="43">
        <v>0</v>
      </c>
    </row>
    <row r="52" spans="2:5" ht="12.75">
      <c r="B52" s="6" t="s">
        <v>5</v>
      </c>
      <c r="C52" s="61">
        <v>36</v>
      </c>
      <c r="D52" s="43">
        <v>24861996</v>
      </c>
      <c r="E52" s="43">
        <v>27631559</v>
      </c>
    </row>
    <row r="53" spans="2:7" s="4" customFormat="1" ht="12.75">
      <c r="B53" s="8" t="s">
        <v>37</v>
      </c>
      <c r="C53" s="63"/>
      <c r="D53" s="42"/>
      <c r="E53" s="42"/>
      <c r="G53" s="26"/>
    </row>
    <row r="54" spans="2:5" ht="12.75">
      <c r="B54" s="6" t="s">
        <v>4</v>
      </c>
      <c r="C54" s="61">
        <v>37</v>
      </c>
      <c r="D54" s="43"/>
      <c r="E54" s="43"/>
    </row>
    <row r="55" spans="2:5" ht="12.75">
      <c r="B55" s="6" t="s">
        <v>5</v>
      </c>
      <c r="C55" s="61">
        <v>38</v>
      </c>
      <c r="D55" s="43">
        <v>2769563</v>
      </c>
      <c r="E55" s="43">
        <v>13166576</v>
      </c>
    </row>
    <row r="56" spans="2:7" s="4" customFormat="1" ht="12.75">
      <c r="B56" s="8" t="s">
        <v>7</v>
      </c>
      <c r="C56" s="63">
        <v>39</v>
      </c>
      <c r="D56" s="42">
        <v>0</v>
      </c>
      <c r="E56" s="42">
        <v>0</v>
      </c>
      <c r="G56" s="26"/>
    </row>
    <row r="57" spans="2:7" s="3" customFormat="1" ht="12.75">
      <c r="B57" s="7" t="s">
        <v>38</v>
      </c>
      <c r="C57" s="60">
        <v>40</v>
      </c>
      <c r="D57" s="41">
        <f>D44+D46+D48+D51-D52+D54-D55-D56</f>
        <v>104322174</v>
      </c>
      <c r="E57" s="41">
        <f>E44+E46+E48+E51-E52+E54-E55-E56</f>
        <v>85667821</v>
      </c>
      <c r="G57" s="25"/>
    </row>
    <row r="58" spans="2:7" s="3" customFormat="1" ht="12.75">
      <c r="B58" s="19"/>
      <c r="C58" s="69"/>
      <c r="D58" s="82"/>
      <c r="E58" s="45"/>
      <c r="G58" s="25"/>
    </row>
    <row r="59" spans="2:5" ht="15.75" customHeight="1">
      <c r="B59" s="18" t="s">
        <v>73</v>
      </c>
      <c r="C59" s="70"/>
      <c r="D59" s="83" t="s">
        <v>77</v>
      </c>
      <c r="E59" s="46"/>
    </row>
    <row r="60" spans="2:5" ht="12.75" customHeight="1">
      <c r="B60" s="1" t="s">
        <v>74</v>
      </c>
      <c r="D60" s="72" t="s">
        <v>88</v>
      </c>
      <c r="E60" s="73"/>
    </row>
    <row r="61" spans="4:5" ht="12.75" customHeight="1">
      <c r="D61" s="74" t="s">
        <v>78</v>
      </c>
      <c r="E61" s="74"/>
    </row>
    <row r="62" ht="12.75">
      <c r="B62" s="1" t="s">
        <v>75</v>
      </c>
    </row>
    <row r="63" spans="2:5" ht="12.75">
      <c r="B63" s="1" t="s">
        <v>76</v>
      </c>
      <c r="E63" s="47"/>
    </row>
    <row r="64" ht="12.75">
      <c r="E64" s="47"/>
    </row>
  </sheetData>
  <mergeCells count="2">
    <mergeCell ref="D60:E60"/>
    <mergeCell ref="D61:E61"/>
  </mergeCells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workbookViewId="0" topLeftCell="A1">
      <selection activeCell="H38" sqref="H38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5.28125" style="1" customWidth="1"/>
    <col min="4" max="4" width="13.57421875" style="53" customWidth="1"/>
    <col min="5" max="5" width="13.7109375" style="31" customWidth="1"/>
    <col min="6" max="16384" width="9.140625" style="2" customWidth="1"/>
  </cols>
  <sheetData>
    <row r="1" spans="2:5" s="16" customFormat="1" ht="12.75">
      <c r="B1" s="15" t="s">
        <v>63</v>
      </c>
      <c r="C1" s="15"/>
      <c r="D1" s="48"/>
      <c r="E1" s="30"/>
    </row>
    <row r="2" spans="2:5" s="16" customFormat="1" ht="12.75">
      <c r="B2" s="15" t="s">
        <v>68</v>
      </c>
      <c r="C2" s="15"/>
      <c r="D2" s="48"/>
      <c r="E2" s="30"/>
    </row>
    <row r="3" spans="2:5" s="16" customFormat="1" ht="12.75">
      <c r="B3" s="15" t="s">
        <v>64</v>
      </c>
      <c r="C3" s="15"/>
      <c r="D3" s="48"/>
      <c r="E3" s="30"/>
    </row>
    <row r="4" spans="2:5" s="16" customFormat="1" ht="12.75">
      <c r="B4" s="15"/>
      <c r="C4" s="15"/>
      <c r="D4" s="48"/>
      <c r="E4" s="30"/>
    </row>
    <row r="5" spans="2:4" ht="12.75">
      <c r="B5" s="20" t="s">
        <v>70</v>
      </c>
      <c r="C5" s="20"/>
      <c r="D5" s="49"/>
    </row>
    <row r="6" spans="2:4" ht="12.75">
      <c r="B6" s="2"/>
      <c r="C6" s="2"/>
      <c r="D6" s="50"/>
    </row>
    <row r="7" spans="2:5" s="11" customFormat="1" ht="12.75">
      <c r="B7" s="12" t="s">
        <v>67</v>
      </c>
      <c r="C7" s="12"/>
      <c r="D7" s="17" t="s">
        <v>89</v>
      </c>
      <c r="E7" s="17" t="s">
        <v>90</v>
      </c>
    </row>
    <row r="8" spans="2:6" s="3" customFormat="1" ht="12.75">
      <c r="B8" s="7" t="s">
        <v>39</v>
      </c>
      <c r="C8" s="60">
        <v>1</v>
      </c>
      <c r="D8" s="17">
        <f>SUM(D9:D16)</f>
        <v>5047712</v>
      </c>
      <c r="E8" s="17">
        <f>SUM(E9:E16)</f>
        <v>4272054</v>
      </c>
      <c r="F8" s="3" t="s">
        <v>79</v>
      </c>
    </row>
    <row r="9" spans="2:5" ht="12.75">
      <c r="B9" s="6" t="s">
        <v>40</v>
      </c>
      <c r="C9" s="61">
        <v>2</v>
      </c>
      <c r="D9" s="32">
        <v>0</v>
      </c>
      <c r="E9" s="32">
        <v>0</v>
      </c>
    </row>
    <row r="10" spans="2:5" ht="12.75">
      <c r="B10" s="6" t="s">
        <v>41</v>
      </c>
      <c r="C10" s="61">
        <v>3</v>
      </c>
      <c r="D10" s="54">
        <v>3282428</v>
      </c>
      <c r="E10" s="54">
        <v>610811</v>
      </c>
    </row>
    <row r="11" spans="2:5" ht="12.75">
      <c r="B11" s="6" t="s">
        <v>42</v>
      </c>
      <c r="C11" s="61">
        <v>4</v>
      </c>
      <c r="D11" s="54">
        <v>0</v>
      </c>
      <c r="E11" s="54">
        <v>0</v>
      </c>
    </row>
    <row r="12" spans="2:5" ht="12.75">
      <c r="B12" s="6" t="s">
        <v>43</v>
      </c>
      <c r="C12" s="61">
        <v>5</v>
      </c>
      <c r="D12" s="54">
        <v>839665</v>
      </c>
      <c r="E12" s="54">
        <v>3501923</v>
      </c>
    </row>
    <row r="13" spans="2:5" ht="12.75">
      <c r="B13" s="6" t="s">
        <v>44</v>
      </c>
      <c r="C13" s="61">
        <v>6</v>
      </c>
      <c r="D13" s="54">
        <v>2751</v>
      </c>
      <c r="E13" s="54">
        <v>148576</v>
      </c>
    </row>
    <row r="14" spans="2:5" ht="12.75">
      <c r="B14" s="6" t="s">
        <v>45</v>
      </c>
      <c r="C14" s="61">
        <v>7</v>
      </c>
      <c r="D14" s="54">
        <v>922868</v>
      </c>
      <c r="E14" s="54">
        <v>10744</v>
      </c>
    </row>
    <row r="15" spans="2:5" ht="12.75">
      <c r="B15" s="6" t="s">
        <v>46</v>
      </c>
      <c r="C15" s="61">
        <v>8</v>
      </c>
      <c r="D15" s="32">
        <v>0</v>
      </c>
      <c r="E15" s="32">
        <v>0</v>
      </c>
    </row>
    <row r="16" spans="2:5" ht="12.75">
      <c r="B16" s="6" t="s">
        <v>47</v>
      </c>
      <c r="C16" s="61">
        <v>9</v>
      </c>
      <c r="D16" s="32">
        <v>0</v>
      </c>
      <c r="E16" s="32">
        <v>0</v>
      </c>
    </row>
    <row r="17" spans="2:5" s="3" customFormat="1" ht="12.75">
      <c r="B17" s="7" t="s">
        <v>48</v>
      </c>
      <c r="C17" s="60">
        <v>10</v>
      </c>
      <c r="D17" s="17">
        <f>SUM(D18:D25)</f>
        <v>1402130</v>
      </c>
      <c r="E17" s="17">
        <f>SUM(E18:E25)</f>
        <v>17438630</v>
      </c>
    </row>
    <row r="18" spans="2:7" ht="12.75">
      <c r="B18" s="6" t="s">
        <v>72</v>
      </c>
      <c r="C18" s="61">
        <v>11</v>
      </c>
      <c r="D18" s="55">
        <v>311887</v>
      </c>
      <c r="E18" s="55">
        <v>16096567</v>
      </c>
      <c r="G18" s="29"/>
    </row>
    <row r="19" spans="2:7" ht="12.75">
      <c r="B19" s="6" t="s">
        <v>49</v>
      </c>
      <c r="C19" s="61">
        <v>12</v>
      </c>
      <c r="D19" s="55">
        <v>0</v>
      </c>
      <c r="E19" s="55">
        <v>0</v>
      </c>
      <c r="G19" s="29"/>
    </row>
    <row r="20" spans="2:7" ht="12.75">
      <c r="B20" s="6" t="s">
        <v>50</v>
      </c>
      <c r="C20" s="61">
        <v>13</v>
      </c>
      <c r="D20" s="55">
        <v>0</v>
      </c>
      <c r="E20" s="55">
        <v>0</v>
      </c>
      <c r="G20" s="29"/>
    </row>
    <row r="21" spans="2:5" ht="12.75">
      <c r="B21" s="6" t="s">
        <v>65</v>
      </c>
      <c r="C21" s="61">
        <v>14</v>
      </c>
      <c r="D21" s="55">
        <v>1089670</v>
      </c>
      <c r="E21" s="55">
        <v>1341062</v>
      </c>
    </row>
    <row r="22" spans="2:5" ht="12.75">
      <c r="B22" s="6" t="s">
        <v>66</v>
      </c>
      <c r="C22" s="61">
        <v>15</v>
      </c>
      <c r="D22" s="55">
        <v>573</v>
      </c>
      <c r="E22" s="55">
        <v>1001</v>
      </c>
    </row>
    <row r="23" spans="2:5" ht="12.75">
      <c r="B23" s="6" t="s">
        <v>51</v>
      </c>
      <c r="C23" s="61">
        <v>16</v>
      </c>
      <c r="D23" s="55">
        <v>0</v>
      </c>
      <c r="E23" s="55">
        <v>0</v>
      </c>
    </row>
    <row r="24" spans="2:5" ht="12.75">
      <c r="B24" s="6" t="s">
        <v>52</v>
      </c>
      <c r="C24" s="61">
        <v>17</v>
      </c>
      <c r="D24" s="56">
        <v>0</v>
      </c>
      <c r="E24" s="56">
        <v>0</v>
      </c>
    </row>
    <row r="25" spans="2:5" ht="12.75">
      <c r="B25" s="6" t="s">
        <v>53</v>
      </c>
      <c r="C25" s="61">
        <v>18</v>
      </c>
      <c r="D25" s="56">
        <v>0</v>
      </c>
      <c r="E25" s="56">
        <v>0</v>
      </c>
    </row>
    <row r="26" spans="2:5" s="3" customFormat="1" ht="12.75">
      <c r="B26" s="7" t="s">
        <v>54</v>
      </c>
      <c r="C26" s="60">
        <v>19</v>
      </c>
      <c r="D26" s="57"/>
      <c r="E26" s="57"/>
    </row>
    <row r="27" spans="2:5" s="4" customFormat="1" ht="14.25" customHeight="1">
      <c r="B27" s="13" t="s">
        <v>55</v>
      </c>
      <c r="C27" s="62" t="s">
        <v>82</v>
      </c>
      <c r="D27" s="58">
        <f>D8-D17</f>
        <v>3645582</v>
      </c>
      <c r="E27" s="58">
        <v>0</v>
      </c>
    </row>
    <row r="28" spans="2:5" s="4" customFormat="1" ht="12.75">
      <c r="B28" s="13" t="s">
        <v>56</v>
      </c>
      <c r="C28" s="62" t="s">
        <v>83</v>
      </c>
      <c r="D28" s="58">
        <v>0</v>
      </c>
      <c r="E28" s="58">
        <f>E17-E8</f>
        <v>13166576</v>
      </c>
    </row>
    <row r="29" spans="2:5" s="3" customFormat="1" ht="12.75">
      <c r="B29" s="7" t="s">
        <v>57</v>
      </c>
      <c r="C29" s="60">
        <v>20</v>
      </c>
      <c r="D29" s="17">
        <v>0</v>
      </c>
      <c r="E29" s="17">
        <v>0</v>
      </c>
    </row>
    <row r="30" spans="2:5" s="3" customFormat="1" ht="12.75">
      <c r="B30" s="7" t="s">
        <v>58</v>
      </c>
      <c r="C30" s="60">
        <v>21</v>
      </c>
      <c r="D30" s="17">
        <v>0</v>
      </c>
      <c r="E30" s="17">
        <v>0</v>
      </c>
    </row>
    <row r="31" spans="2:5" s="4" customFormat="1" ht="12.75">
      <c r="B31" s="8" t="s">
        <v>59</v>
      </c>
      <c r="C31" s="63">
        <v>22</v>
      </c>
      <c r="D31" s="34"/>
      <c r="E31" s="34"/>
    </row>
    <row r="32" spans="2:5" s="4" customFormat="1" ht="12.75">
      <c r="B32" s="13" t="s">
        <v>55</v>
      </c>
      <c r="C32" s="62" t="s">
        <v>84</v>
      </c>
      <c r="D32" s="34">
        <f>D29-D30</f>
        <v>0</v>
      </c>
      <c r="E32" s="34">
        <f>E29-E30</f>
        <v>0</v>
      </c>
    </row>
    <row r="33" spans="2:5" s="4" customFormat="1" ht="12.75">
      <c r="B33" s="13" t="s">
        <v>56</v>
      </c>
      <c r="C33" s="62" t="s">
        <v>85</v>
      </c>
      <c r="D33" s="34">
        <f>D30-D29</f>
        <v>0</v>
      </c>
      <c r="E33" s="34">
        <f>E30-E29</f>
        <v>0</v>
      </c>
    </row>
    <row r="34" spans="2:5" s="3" customFormat="1" ht="12.75">
      <c r="B34" s="7" t="s">
        <v>60</v>
      </c>
      <c r="C34" s="60">
        <v>23</v>
      </c>
      <c r="D34" s="17">
        <f>D8+D29</f>
        <v>5047712</v>
      </c>
      <c r="E34" s="17">
        <f>E8+E29</f>
        <v>4272054</v>
      </c>
    </row>
    <row r="35" spans="2:5" s="3" customFormat="1" ht="12.75">
      <c r="B35" s="7" t="s">
        <v>61</v>
      </c>
      <c r="C35" s="60">
        <v>24</v>
      </c>
      <c r="D35" s="17">
        <f>D17+D30</f>
        <v>1402130</v>
      </c>
      <c r="E35" s="17">
        <f>E17+E30</f>
        <v>17438630</v>
      </c>
    </row>
    <row r="36" spans="2:5" s="3" customFormat="1" ht="12.75">
      <c r="B36" s="7" t="s">
        <v>62</v>
      </c>
      <c r="C36" s="60">
        <v>25</v>
      </c>
      <c r="D36" s="33"/>
      <c r="E36" s="33"/>
    </row>
    <row r="37" spans="2:5" s="3" customFormat="1" ht="12.75">
      <c r="B37" s="14" t="s">
        <v>55</v>
      </c>
      <c r="C37" s="64" t="s">
        <v>86</v>
      </c>
      <c r="D37" s="33">
        <f>D34-D35</f>
        <v>3645582</v>
      </c>
      <c r="E37" s="33"/>
    </row>
    <row r="38" spans="2:5" s="3" customFormat="1" ht="12.75">
      <c r="B38" s="14" t="s">
        <v>56</v>
      </c>
      <c r="C38" s="64" t="s">
        <v>87</v>
      </c>
      <c r="D38" s="17"/>
      <c r="E38" s="17">
        <f>E35-E34</f>
        <v>13166576</v>
      </c>
    </row>
    <row r="40" spans="2:5" ht="15.75">
      <c r="B40" s="18" t="s">
        <v>73</v>
      </c>
      <c r="C40" s="18"/>
      <c r="D40" s="51" t="s">
        <v>77</v>
      </c>
      <c r="E40" s="35"/>
    </row>
    <row r="41" spans="2:5" ht="12.75">
      <c r="B41" s="1" t="s">
        <v>74</v>
      </c>
      <c r="D41" s="76" t="s">
        <v>88</v>
      </c>
      <c r="E41" s="75"/>
    </row>
    <row r="42" spans="4:5" ht="12.75">
      <c r="D42" s="77" t="s">
        <v>78</v>
      </c>
      <c r="E42" s="77"/>
    </row>
    <row r="43" spans="2:5" ht="12.75">
      <c r="B43" s="1" t="s">
        <v>75</v>
      </c>
      <c r="D43" s="75"/>
      <c r="E43" s="75"/>
    </row>
    <row r="44" spans="2:5" ht="12.75">
      <c r="B44" s="1" t="s">
        <v>76</v>
      </c>
      <c r="D44" s="52"/>
      <c r="E44" s="36"/>
    </row>
  </sheetData>
  <mergeCells count="3">
    <mergeCell ref="D43:E43"/>
    <mergeCell ref="D41:E41"/>
    <mergeCell ref="D42:E42"/>
  </mergeCells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horia</cp:lastModifiedBy>
  <cp:lastPrinted>2011-07-07T11:53:35Z</cp:lastPrinted>
  <dcterms:created xsi:type="dcterms:W3CDTF">2004-08-11T07:18:45Z</dcterms:created>
  <dcterms:modified xsi:type="dcterms:W3CDTF">2013-08-01T13:25:25Z</dcterms:modified>
  <cp:category/>
  <cp:version/>
  <cp:contentType/>
  <cp:contentStatus/>
</cp:coreProperties>
</file>