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145" activeTab="0"/>
  </bookViews>
  <sheets>
    <sheet name="Situatia pozititei financiare" sheetId="2" r:id="rId1"/>
    <sheet name="Situatia rezultatului global" sheetId="1" r:id="rId2"/>
  </sheets>
  <definedNames>
    <definedName name="_xlnm.Print_Area" localSheetId="0">'Situatia pozititei financiare'!$A$1:$D$39</definedName>
    <definedName name="_xlnm.Print_Area" localSheetId="1">'Situatia rezultatului global'!$A$1:$D$39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<sst xmlns="http://schemas.openxmlformats.org/spreadsheetml/2006/main" count="73" uniqueCount="59">
  <si>
    <t>STK EMERGENT ADMINISTRAT DE STK FINANCIAL S.A.I. S.A.</t>
  </si>
  <si>
    <t>Cluj-Napoca, Heltai Gaspar 29, Jud. Cluj, Tel. 0264-591982</t>
  </si>
  <si>
    <t>Dec. C.N.V.M.: 20/16.03.2006</t>
  </si>
  <si>
    <t>SITUATIA REZULTATULUI GLOBAL CONFORM IFRS    -</t>
  </si>
  <si>
    <t>Cont de profit si pierdere</t>
  </si>
  <si>
    <t>In lei</t>
  </si>
  <si>
    <t>Venituri</t>
  </si>
  <si>
    <t>Venituri din dividende</t>
  </si>
  <si>
    <t>Venituri din dobanzi</t>
  </si>
  <si>
    <t>Venituri din actiuni gratuite aferente activelor financiare la valoarea justa prin contul de profit</t>
  </si>
  <si>
    <t>Castig net  din reevaluarea activelor financiare la valoarea justa prin contul de profit si pierdere</t>
  </si>
  <si>
    <t>Venituri din investiţii financiare cedate</t>
  </si>
  <si>
    <t>Cheltuieli</t>
  </si>
  <si>
    <t>Comisioane de administrare, onorarii , cheltuieli bancare</t>
  </si>
  <si>
    <t>Pierderi din investitii financiare cedate</t>
  </si>
  <si>
    <t>Pierdere neta din reevaluarea activelor financiare la valoarea justa prin contul de profit si pierdere</t>
  </si>
  <si>
    <t>Pierderi din deprecierea activelor dispon pt vanzare</t>
  </si>
  <si>
    <t>Profit inainte de impozitare</t>
  </si>
  <si>
    <t>Impozit-nu este cazul</t>
  </si>
  <si>
    <t>Profit net al exercitiului financiar</t>
  </si>
  <si>
    <t>Alte elemente ale rezultatului global</t>
  </si>
  <si>
    <t>Total rezultat global aferent perioadei</t>
  </si>
  <si>
    <t>Rezultat pe actiune</t>
  </si>
  <si>
    <t>De baza</t>
  </si>
  <si>
    <t>Diluat</t>
  </si>
  <si>
    <t>Numar de unitati de fond : 609.753</t>
  </si>
  <si>
    <t>ADMINISTRATOR,</t>
  </si>
  <si>
    <t>INTOCMIT</t>
  </si>
  <si>
    <r>
      <t xml:space="preserve">Numele si prenumele </t>
    </r>
    <r>
      <rPr>
        <u val="single"/>
        <sz val="12"/>
        <rFont val="Times New Roman"/>
        <family val="1"/>
      </rPr>
      <t xml:space="preserve"> PASCU NICOLAE</t>
    </r>
  </si>
  <si>
    <t>LUNG CRISTINA</t>
  </si>
  <si>
    <t xml:space="preserve">Semnatura </t>
  </si>
  <si>
    <t>Semnatura</t>
  </si>
  <si>
    <t xml:space="preserve">Stampila unitatii </t>
  </si>
  <si>
    <t>SITUATIA POZITIEI FINANCIARE CONFORM IFRS- Bilant</t>
  </si>
  <si>
    <t>Active</t>
  </si>
  <si>
    <t>Investitii financiare disponibile pentru vanzare</t>
  </si>
  <si>
    <t>Investitii financiare disponibile pentru tranzactionare</t>
  </si>
  <si>
    <t>Creante  comerciale</t>
  </si>
  <si>
    <t>Numerar si echivalente de numerar</t>
  </si>
  <si>
    <t>TOTAL ACTIVE</t>
  </si>
  <si>
    <t>Capital privind unitatile de fond</t>
  </si>
  <si>
    <t>Prime de emisiune</t>
  </si>
  <si>
    <t>Rezultat reportat din trecere la IFRS</t>
  </si>
  <si>
    <t>Rezerve</t>
  </si>
  <si>
    <t xml:space="preserve">Rezultat reportat </t>
  </si>
  <si>
    <t>Total datorii financiare pe termen lung(similar capital propriu)</t>
  </si>
  <si>
    <t>Datorii comerciale</t>
  </si>
  <si>
    <t>Alte datorii( din tranzactii cu titluri)</t>
  </si>
  <si>
    <t>Total datorii curente</t>
  </si>
  <si>
    <t>TOTAL PASIVE</t>
  </si>
  <si>
    <t>VALOAREA ACTIV NET(TOTAL ACTIVE-DATORII CURENTE)</t>
  </si>
  <si>
    <t>VALOAREA ACTIVULUI NET UNITAR (VUAN)</t>
  </si>
  <si>
    <t>Numar unitati de fond 609.753</t>
  </si>
  <si>
    <t>31.03.2014</t>
  </si>
  <si>
    <t>cheltuieli din diferente de curs valutar</t>
  </si>
  <si>
    <t>venituri din diferente de curs valutar</t>
  </si>
  <si>
    <t>31.12.2014</t>
  </si>
  <si>
    <t>31.03.2015</t>
  </si>
  <si>
    <t>pentru exercitiul financiar incheiat la 31 martie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</si>
</sst>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1" fillId="0" borderId="0" xfId="0" applyFont="1" applyFill="1"/>
    <xf numFmtId="164" fontId="1" fillId="0" borderId="0" xfId="18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/>
    <xf numFmtId="164" fontId="2" fillId="0" borderId="0" xfId="18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/>
    <xf numFmtId="0" fontId="1" fillId="0" borderId="1" xfId="0" applyFont="1" applyFill="1" applyBorder="1" applyAlignment="1">
      <alignment/>
    </xf>
    <xf numFmtId="4" fontId="0" fillId="0" borderId="0" xfId="0" applyNumberFormat="1" applyFill="1"/>
    <xf numFmtId="0" fontId="1" fillId="0" borderId="1" xfId="0" applyFont="1" applyFill="1" applyBorder="1"/>
    <xf numFmtId="165" fontId="1" fillId="0" borderId="1" xfId="18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0" fillId="0" borderId="1" xfId="18" applyNumberFormat="1" applyFont="1" applyFill="1" applyBorder="1" applyAlignment="1">
      <alignment/>
    </xf>
    <xf numFmtId="0" fontId="0" fillId="0" borderId="0" xfId="0" applyFont="1" applyFill="1"/>
    <xf numFmtId="0" fontId="0" fillId="0" borderId="1" xfId="0" applyFont="1" applyFill="1" applyBorder="1"/>
    <xf numFmtId="165" fontId="1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3" fontId="0" fillId="0" borderId="0" xfId="0" applyNumberFormat="1" applyFill="1" applyAlignment="1">
      <alignment horizontal="right"/>
    </xf>
    <xf numFmtId="164" fontId="0" fillId="0" borderId="0" xfId="18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165" fontId="0" fillId="0" borderId="1" xfId="18" applyNumberFormat="1" applyFont="1" applyFill="1" applyBorder="1"/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65" fontId="1" fillId="0" borderId="1" xfId="18" applyNumberFormat="1" applyFont="1" applyFill="1" applyBorder="1"/>
    <xf numFmtId="164" fontId="1" fillId="0" borderId="1" xfId="18" applyNumberFormat="1" applyFont="1" applyFill="1" applyBorder="1"/>
    <xf numFmtId="3" fontId="1" fillId="0" borderId="0" xfId="0" applyNumberFormat="1" applyFont="1" applyFill="1"/>
    <xf numFmtId="165" fontId="0" fillId="2" borderId="1" xfId="0" applyNumberFormat="1" applyFont="1" applyFill="1" applyBorder="1" applyAlignment="1">
      <alignment/>
    </xf>
    <xf numFmtId="164" fontId="0" fillId="0" borderId="0" xfId="0" applyNumberFormat="1" applyFill="1"/>
    <xf numFmtId="165" fontId="0" fillId="0" borderId="1" xfId="18" applyNumberFormat="1" applyFont="1" applyFill="1" applyBorder="1"/>
    <xf numFmtId="3" fontId="0" fillId="0" borderId="0" xfId="0" applyNumberFormat="1" applyFont="1" applyFill="1"/>
    <xf numFmtId="165" fontId="0" fillId="2" borderId="1" xfId="0" applyNumberFormat="1" applyFont="1" applyFill="1" applyBorder="1" applyAlignment="1">
      <alignment/>
    </xf>
    <xf numFmtId="165" fontId="0" fillId="0" borderId="1" xfId="18" applyNumberFormat="1" applyFont="1" applyFill="1" applyBorder="1" applyAlignment="1">
      <alignment/>
    </xf>
    <xf numFmtId="165" fontId="0" fillId="0" borderId="1" xfId="2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1" fillId="0" borderId="0" xfId="0" applyNumberFormat="1" applyFont="1" applyFill="1"/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165" fontId="1" fillId="2" borderId="1" xfId="0" applyNumberFormat="1" applyFont="1" applyFill="1" applyBorder="1" applyAlignment="1">
      <alignment/>
    </xf>
    <xf numFmtId="165" fontId="0" fillId="0" borderId="1" xfId="20" applyNumberFormat="1" applyFont="1" applyBorder="1"/>
    <xf numFmtId="4" fontId="1" fillId="0" borderId="0" xfId="0" applyNumberFormat="1" applyFont="1" applyFill="1"/>
    <xf numFmtId="4" fontId="0" fillId="0" borderId="0" xfId="18" applyNumberFormat="1" applyFont="1" applyFill="1" applyBorder="1"/>
    <xf numFmtId="0" fontId="0" fillId="0" borderId="0" xfId="0" applyFont="1" applyFill="1"/>
    <xf numFmtId="164" fontId="0" fillId="2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5" fontId="0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0" fillId="0" borderId="1" xfId="18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1" fillId="0" borderId="1" xfId="20" applyNumberFormat="1" applyFont="1" applyFill="1" applyBorder="1" applyAlignment="1">
      <alignment/>
    </xf>
    <xf numFmtId="10" fontId="0" fillId="0" borderId="0" xfId="0" applyNumberFormat="1" applyFill="1"/>
    <xf numFmtId="49" fontId="1" fillId="0" borderId="0" xfId="0" applyNumberFormat="1" applyFont="1" applyFill="1" applyAlignment="1">
      <alignment horizontal="left" vertical="center" wrapText="1"/>
    </xf>
    <xf numFmtId="165" fontId="0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165" fontId="0" fillId="0" borderId="1" xfId="18" applyNumberFormat="1" applyFont="1" applyFill="1" applyBorder="1" applyAlignment="1">
      <alignment/>
    </xf>
    <xf numFmtId="165" fontId="1" fillId="0" borderId="2" xfId="18" applyNumberFormat="1" applyFont="1" applyFill="1" applyBorder="1" applyAlignment="1">
      <alignment/>
    </xf>
    <xf numFmtId="165" fontId="1" fillId="0" borderId="3" xfId="18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5" fontId="0" fillId="0" borderId="2" xfId="18" applyNumberFormat="1" applyFont="1" applyFill="1" applyBorder="1" applyAlignment="1">
      <alignment/>
    </xf>
    <xf numFmtId="165" fontId="0" fillId="0" borderId="3" xfId="18" applyNumberFormat="1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K40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54.28125" style="1" customWidth="1"/>
    <col min="2" max="2" width="15.00390625" style="1" hidden="1" customWidth="1"/>
    <col min="3" max="4" width="15.00390625" style="1" bestFit="1" customWidth="1"/>
    <col min="5" max="6" width="14.00390625" style="1" bestFit="1" customWidth="1"/>
    <col min="7" max="7" width="10.28125" style="10" bestFit="1" customWidth="1"/>
    <col min="8" max="8" width="11.7109375" style="1" bestFit="1" customWidth="1"/>
    <col min="9" max="9" width="10.28125" style="60" bestFit="1" customWidth="1"/>
    <col min="10" max="10" width="9.7109375" style="60" customWidth="1"/>
    <col min="11" max="11" width="13.421875" style="60" bestFit="1" customWidth="1"/>
    <col min="12" max="16384" width="9.140625" style="1" customWidth="1"/>
  </cols>
  <sheetData>
    <row r="1" spans="1:3" ht="12.75">
      <c r="A1" s="61" t="s">
        <v>0</v>
      </c>
      <c r="B1" s="61"/>
      <c r="C1" s="61"/>
    </row>
    <row r="2" spans="1:3" ht="12.75">
      <c r="A2" s="61" t="s">
        <v>1</v>
      </c>
      <c r="B2" s="61"/>
      <c r="C2" s="61"/>
    </row>
    <row r="3" spans="1:3" ht="12.75">
      <c r="A3" s="61" t="s">
        <v>2</v>
      </c>
      <c r="B3" s="61"/>
      <c r="C3" s="61"/>
    </row>
    <row r="5" spans="1:4" ht="12.75">
      <c r="A5" s="2" t="s">
        <v>33</v>
      </c>
      <c r="B5" s="2"/>
      <c r="C5" s="2"/>
      <c r="D5" s="2"/>
    </row>
    <row r="6" spans="1:4" ht="12.75">
      <c r="A6" s="5" t="s">
        <v>58</v>
      </c>
      <c r="B6" s="5"/>
      <c r="C6" s="5"/>
      <c r="D6" s="5"/>
    </row>
    <row r="8" spans="1:4" ht="12.75">
      <c r="A8" s="8" t="s">
        <v>5</v>
      </c>
      <c r="B8" s="11">
        <v>2012</v>
      </c>
      <c r="C8" s="11" t="s">
        <v>56</v>
      </c>
      <c r="D8" s="11" t="s">
        <v>57</v>
      </c>
    </row>
    <row r="9" spans="1:4" ht="12.75">
      <c r="A9" s="8"/>
      <c r="B9" s="8"/>
      <c r="C9" s="8"/>
      <c r="D9" s="8"/>
    </row>
    <row r="10" spans="1:4" ht="12.75">
      <c r="A10" s="11" t="s">
        <v>34</v>
      </c>
      <c r="B10" s="31"/>
      <c r="C10" s="31"/>
      <c r="D10" s="31"/>
    </row>
    <row r="11" spans="1:6" ht="12.75">
      <c r="A11" s="8" t="s">
        <v>35</v>
      </c>
      <c r="B11" s="31">
        <v>21795926</v>
      </c>
      <c r="C11" s="31">
        <v>25023152.3</v>
      </c>
      <c r="D11" s="31">
        <v>25023152.3</v>
      </c>
      <c r="E11" s="40"/>
      <c r="F11" s="15"/>
    </row>
    <row r="12" spans="1:5" ht="12.75">
      <c r="A12" s="8" t="s">
        <v>36</v>
      </c>
      <c r="B12" s="31">
        <v>45951218</v>
      </c>
      <c r="C12" s="49">
        <v>26034158.999999996</v>
      </c>
      <c r="D12" s="49">
        <v>36065027.66</v>
      </c>
      <c r="E12" s="25"/>
    </row>
    <row r="13" spans="1:5" ht="12.75">
      <c r="A13" s="8" t="s">
        <v>37</v>
      </c>
      <c r="B13" s="31">
        <v>10</v>
      </c>
      <c r="C13" s="31">
        <v>10</v>
      </c>
      <c r="D13" s="31">
        <v>3000010</v>
      </c>
      <c r="E13" s="25"/>
    </row>
    <row r="14" spans="1:4" ht="12.75">
      <c r="A14" s="32" t="s">
        <v>38</v>
      </c>
      <c r="B14" s="31">
        <f>6120948</f>
        <v>6120948</v>
      </c>
      <c r="C14" s="31">
        <v>17313198.860000003</v>
      </c>
      <c r="D14" s="31">
        <v>2256551.45</v>
      </c>
    </row>
    <row r="15" spans="1:8" ht="12.75">
      <c r="A15" s="33" t="s">
        <v>39</v>
      </c>
      <c r="B15" s="34">
        <f>SUM(B11:B14)</f>
        <v>73868102</v>
      </c>
      <c r="C15" s="34">
        <v>68370520.16</v>
      </c>
      <c r="D15" s="34">
        <v>66344741.41</v>
      </c>
      <c r="E15" s="21"/>
      <c r="F15" s="21"/>
      <c r="H15" s="52"/>
    </row>
    <row r="16" spans="1:7" ht="12.75">
      <c r="A16" s="16" t="s">
        <v>40</v>
      </c>
      <c r="B16" s="31">
        <v>121950600</v>
      </c>
      <c r="C16" s="31">
        <v>121950600</v>
      </c>
      <c r="D16" s="31">
        <v>121950600</v>
      </c>
      <c r="G16" s="51"/>
    </row>
    <row r="17" spans="1:8" ht="12.75">
      <c r="A17" s="16" t="s">
        <v>41</v>
      </c>
      <c r="B17" s="31">
        <v>10003133</v>
      </c>
      <c r="C17" s="31">
        <v>10003133</v>
      </c>
      <c r="D17" s="31">
        <v>10003133</v>
      </c>
      <c r="G17" s="51"/>
      <c r="H17" s="52"/>
    </row>
    <row r="18" spans="1:8" ht="12.75">
      <c r="A18" s="1" t="s">
        <v>43</v>
      </c>
      <c r="B18" s="31">
        <v>0</v>
      </c>
      <c r="C18" s="31">
        <v>419277.3</v>
      </c>
      <c r="D18" s="31">
        <v>419277.3</v>
      </c>
      <c r="G18" s="50"/>
      <c r="H18" s="21"/>
    </row>
    <row r="19" spans="1:4" ht="12.75">
      <c r="A19" s="16" t="s">
        <v>42</v>
      </c>
      <c r="B19" s="31">
        <v>-31739957</v>
      </c>
      <c r="C19" s="31">
        <v>-31739957</v>
      </c>
      <c r="D19" s="31">
        <v>-31739957</v>
      </c>
    </row>
    <row r="20" spans="1:5" ht="12.75">
      <c r="A20" s="16" t="s">
        <v>44</v>
      </c>
      <c r="B20" s="31">
        <v>-45447389</v>
      </c>
      <c r="C20" s="39">
        <v>-32941866</v>
      </c>
      <c r="D20" s="39">
        <v>-32752835</v>
      </c>
      <c r="E20" s="21"/>
    </row>
    <row r="21" spans="1:4" ht="12.75">
      <c r="A21" s="16" t="s">
        <v>21</v>
      </c>
      <c r="B21" s="31">
        <v>13785694</v>
      </c>
      <c r="C21" s="39">
        <v>189031.18999999948</v>
      </c>
      <c r="D21" s="39">
        <v>-1989921.5699999987</v>
      </c>
    </row>
    <row r="22" spans="1:6" ht="12.75">
      <c r="A22" s="11" t="s">
        <v>45</v>
      </c>
      <c r="B22" s="31">
        <f>SUM(B16:B21)</f>
        <v>68552081</v>
      </c>
      <c r="C22" s="31">
        <v>67880218.49</v>
      </c>
      <c r="D22" s="31">
        <v>65890296.73</v>
      </c>
      <c r="E22" s="21"/>
      <c r="F22" s="21"/>
    </row>
    <row r="23" spans="1:4" ht="12.75">
      <c r="A23" s="16" t="s">
        <v>46</v>
      </c>
      <c r="B23" s="31">
        <v>171277</v>
      </c>
      <c r="C23" s="31">
        <v>171066.61</v>
      </c>
      <c r="D23" s="31">
        <v>164230.49</v>
      </c>
    </row>
    <row r="24" spans="1:4" ht="12.75">
      <c r="A24" s="16" t="s">
        <v>47</v>
      </c>
      <c r="B24" s="31">
        <v>5144744</v>
      </c>
      <c r="C24" s="31">
        <v>319235.5</v>
      </c>
      <c r="D24" s="31">
        <v>290214</v>
      </c>
    </row>
    <row r="25" spans="1:8" ht="12.75">
      <c r="A25" s="11" t="s">
        <v>48</v>
      </c>
      <c r="B25" s="34">
        <f>B23+B24</f>
        <v>5316021</v>
      </c>
      <c r="C25" s="34">
        <v>490302.11</v>
      </c>
      <c r="D25" s="34">
        <v>454444.49</v>
      </c>
      <c r="E25" s="21"/>
      <c r="F25" s="38"/>
      <c r="H25" s="52"/>
    </row>
    <row r="26" spans="1:8" ht="12.75">
      <c r="A26" s="11" t="s">
        <v>49</v>
      </c>
      <c r="B26" s="34">
        <f>SUM(B22+B23+B24)</f>
        <v>73868102</v>
      </c>
      <c r="C26" s="34">
        <v>68370520.6</v>
      </c>
      <c r="D26" s="34">
        <v>66344741.22</v>
      </c>
      <c r="E26" s="21"/>
      <c r="H26" s="52"/>
    </row>
    <row r="27" spans="1:11" ht="12.75">
      <c r="A27" s="11" t="s">
        <v>50</v>
      </c>
      <c r="B27" s="31">
        <f>B15-B25</f>
        <v>68552081</v>
      </c>
      <c r="C27" s="31">
        <v>67880218.05</v>
      </c>
      <c r="D27" s="31">
        <v>65890296.919999994</v>
      </c>
      <c r="E27" s="21"/>
      <c r="F27" s="10"/>
      <c r="G27" s="52"/>
      <c r="H27" s="60"/>
      <c r="K27" s="1"/>
    </row>
    <row r="28" spans="1:8" ht="12.75">
      <c r="A28" s="11" t="s">
        <v>51</v>
      </c>
      <c r="B28" s="35">
        <f>B27/609753</f>
        <v>112.42598396399853</v>
      </c>
      <c r="C28" s="35">
        <v>111.3241231285455</v>
      </c>
      <c r="D28" s="35">
        <v>108.06063589683035</v>
      </c>
      <c r="F28" s="38"/>
      <c r="H28" s="52"/>
    </row>
    <row r="29" spans="1:8" ht="12.75">
      <c r="A29" s="2"/>
      <c r="E29" s="38"/>
      <c r="G29" s="50"/>
      <c r="H29" s="38"/>
    </row>
    <row r="30" spans="1:6" ht="12.75">
      <c r="A30" s="36" t="s">
        <v>52</v>
      </c>
      <c r="D30" s="21"/>
      <c r="E30" s="21"/>
      <c r="F30" s="45"/>
    </row>
    <row r="31" spans="1:6" ht="12.75">
      <c r="A31" s="2"/>
      <c r="E31" s="10"/>
      <c r="F31" s="10"/>
    </row>
    <row r="32" spans="2:6" ht="12.75">
      <c r="B32" s="23"/>
      <c r="C32" s="24"/>
      <c r="D32" s="54"/>
      <c r="E32" s="10"/>
      <c r="F32" s="10"/>
    </row>
    <row r="33" spans="1:5" ht="15.75">
      <c r="A33" s="26" t="s">
        <v>26</v>
      </c>
      <c r="C33" s="26" t="s">
        <v>27</v>
      </c>
      <c r="D33"/>
      <c r="E33" s="10"/>
    </row>
    <row r="34" spans="1:5" ht="15.75">
      <c r="A34" s="27" t="s">
        <v>28</v>
      </c>
      <c r="C34" s="27" t="s">
        <v>29</v>
      </c>
      <c r="D34" s="28"/>
      <c r="E34" s="10"/>
    </row>
    <row r="35" spans="1:5" ht="15.75">
      <c r="A35" s="27" t="s">
        <v>30</v>
      </c>
      <c r="C35" s="27" t="s">
        <v>31</v>
      </c>
      <c r="D35" s="29"/>
      <c r="E35" s="10"/>
    </row>
    <row r="36" spans="1:5" ht="15.75">
      <c r="A36" s="27" t="s">
        <v>32</v>
      </c>
      <c r="B36" s="23"/>
      <c r="C36" s="30"/>
      <c r="D36" s="30"/>
      <c r="E36" s="10"/>
    </row>
    <row r="37" spans="2:6" ht="12.75">
      <c r="B37" s="23"/>
      <c r="C37" s="24"/>
      <c r="D37" s="24"/>
      <c r="E37" s="50"/>
      <c r="F37" s="38"/>
    </row>
    <row r="38" spans="2:4" ht="12.75">
      <c r="B38" s="23"/>
      <c r="C38" s="24"/>
      <c r="D38" s="24"/>
    </row>
    <row r="40" ht="12.75">
      <c r="A40" s="15"/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G39"/>
  <sheetViews>
    <sheetView workbookViewId="0" topLeftCell="A1">
      <selection activeCell="C10" sqref="C10:D32"/>
    </sheetView>
  </sheetViews>
  <sheetFormatPr defaultColWidth="9.140625" defaultRowHeight="12.75"/>
  <cols>
    <col min="1" max="1" width="55.28125" style="1" customWidth="1"/>
    <col min="2" max="2" width="11.57421875" style="23" hidden="1" customWidth="1"/>
    <col min="3" max="4" width="11.57421875" style="24" bestFit="1" customWidth="1"/>
    <col min="5" max="5" width="14.00390625" style="1" bestFit="1" customWidth="1"/>
    <col min="6" max="16384" width="9.140625" style="1" customWidth="1"/>
  </cols>
  <sheetData>
    <row r="1" spans="1:4" ht="12.75">
      <c r="A1" s="61" t="s">
        <v>0</v>
      </c>
      <c r="B1" s="61"/>
      <c r="C1" s="61"/>
      <c r="D1" s="1"/>
    </row>
    <row r="2" spans="1:4" ht="12.75">
      <c r="A2" s="61" t="s">
        <v>1</v>
      </c>
      <c r="B2" s="61"/>
      <c r="C2" s="61"/>
      <c r="D2" s="1"/>
    </row>
    <row r="3" spans="1:4" ht="12.75">
      <c r="A3" s="61" t="s">
        <v>2</v>
      </c>
      <c r="B3" s="61"/>
      <c r="C3" s="61"/>
      <c r="D3" s="1"/>
    </row>
    <row r="5" spans="1:4" ht="12.75">
      <c r="A5" s="2" t="s">
        <v>3</v>
      </c>
      <c r="B5" s="3" t="s">
        <v>4</v>
      </c>
      <c r="C5" s="4"/>
      <c r="D5" s="4"/>
    </row>
    <row r="6" spans="1:4" ht="12.75">
      <c r="A6" s="5" t="s">
        <v>58</v>
      </c>
      <c r="B6" s="6"/>
      <c r="C6" s="7"/>
      <c r="D6" s="7"/>
    </row>
    <row r="8" spans="1:5" ht="12.75">
      <c r="A8" s="8" t="s">
        <v>5</v>
      </c>
      <c r="B8" s="9">
        <v>2012</v>
      </c>
      <c r="C8" s="9" t="s">
        <v>53</v>
      </c>
      <c r="D8" s="9" t="s">
        <v>57</v>
      </c>
      <c r="E8" s="10"/>
    </row>
    <row r="9" spans="1:4" ht="12.75">
      <c r="A9" s="69"/>
      <c r="B9" s="69"/>
      <c r="C9" s="69"/>
      <c r="D9" s="1"/>
    </row>
    <row r="10" spans="1:4" ht="12.75">
      <c r="A10" s="11" t="s">
        <v>6</v>
      </c>
      <c r="B10" s="12">
        <f>SUM(B11:B16)</f>
        <v>10723520</v>
      </c>
      <c r="C10" s="13">
        <v>972173.7</v>
      </c>
      <c r="D10" s="13">
        <v>4172413.1700000004</v>
      </c>
    </row>
    <row r="11" spans="1:5" ht="12.75">
      <c r="A11" s="8" t="s">
        <v>7</v>
      </c>
      <c r="B11" s="14">
        <v>3282389</v>
      </c>
      <c r="C11" s="57">
        <v>0</v>
      </c>
      <c r="D11" s="37">
        <v>0</v>
      </c>
      <c r="E11" s="15"/>
    </row>
    <row r="12" spans="1:5" ht="12.75">
      <c r="A12" s="8" t="s">
        <v>8</v>
      </c>
      <c r="B12" s="14">
        <v>36093</v>
      </c>
      <c r="C12" s="57">
        <v>52017.850000000006</v>
      </c>
      <c r="D12" s="37">
        <v>50967.85</v>
      </c>
      <c r="E12" s="15"/>
    </row>
    <row r="13" spans="1:4" ht="12.75" customHeight="1">
      <c r="A13" s="64" t="s">
        <v>9</v>
      </c>
      <c r="B13" s="66">
        <v>0</v>
      </c>
      <c r="C13" s="70">
        <v>0</v>
      </c>
      <c r="D13" s="62">
        <v>0</v>
      </c>
    </row>
    <row r="14" spans="1:4" ht="12.75" customHeight="1">
      <c r="A14" s="64"/>
      <c r="B14" s="66"/>
      <c r="C14" s="71"/>
      <c r="D14" s="62"/>
    </row>
    <row r="15" spans="1:4" ht="12.75" customHeight="1">
      <c r="A15" s="46" t="s">
        <v>55</v>
      </c>
      <c r="B15" s="42"/>
      <c r="C15" s="55">
        <v>0</v>
      </c>
      <c r="D15" s="41">
        <v>3264309.47</v>
      </c>
    </row>
    <row r="16" spans="1:4" ht="12.75" customHeight="1">
      <c r="A16" s="16" t="s">
        <v>11</v>
      </c>
      <c r="B16" s="14">
        <v>7405038</v>
      </c>
      <c r="C16" s="43">
        <v>920155.85</v>
      </c>
      <c r="D16" s="37">
        <v>857135.85</v>
      </c>
    </row>
    <row r="17" spans="1:4" ht="12.75">
      <c r="A17" s="64" t="s">
        <v>10</v>
      </c>
      <c r="B17" s="66">
        <v>5462547</v>
      </c>
      <c r="C17" s="67">
        <v>0</v>
      </c>
      <c r="D17" s="63">
        <v>0</v>
      </c>
    </row>
    <row r="18" spans="1:4" ht="12.75">
      <c r="A18" s="65"/>
      <c r="B18" s="66"/>
      <c r="C18" s="68"/>
      <c r="D18" s="63"/>
    </row>
    <row r="19" spans="1:4" ht="12.75">
      <c r="A19" s="11" t="s">
        <v>12</v>
      </c>
      <c r="B19" s="12">
        <f>SUM(B20:B23)</f>
        <v>2400373</v>
      </c>
      <c r="C19" s="58">
        <v>1624350.46</v>
      </c>
      <c r="D19" s="17">
        <v>5214489.039999999</v>
      </c>
    </row>
    <row r="20" spans="1:4" ht="12.75">
      <c r="A20" s="16" t="s">
        <v>13</v>
      </c>
      <c r="B20" s="14">
        <v>2252836</v>
      </c>
      <c r="C20" s="43">
        <v>686176.21</v>
      </c>
      <c r="D20" s="37">
        <v>1021044.7599999999</v>
      </c>
    </row>
    <row r="21" spans="1:5" ht="12.75">
      <c r="A21" s="16" t="s">
        <v>14</v>
      </c>
      <c r="B21" s="14">
        <v>147537</v>
      </c>
      <c r="C21" s="43">
        <v>938174.25</v>
      </c>
      <c r="D21" s="37">
        <v>1514540</v>
      </c>
      <c r="E21" s="21"/>
    </row>
    <row r="22" spans="1:7" s="15" customFormat="1" ht="14.25" customHeight="1">
      <c r="A22" s="47" t="s">
        <v>54</v>
      </c>
      <c r="B22" s="42"/>
      <c r="C22" s="43">
        <v>0</v>
      </c>
      <c r="D22" s="41">
        <v>2678904.28</v>
      </c>
      <c r="E22" s="1"/>
      <c r="F22" s="1"/>
      <c r="G22" s="1"/>
    </row>
    <row r="23" spans="1:5" s="15" customFormat="1" ht="12.75">
      <c r="A23" s="16" t="s">
        <v>16</v>
      </c>
      <c r="B23" s="14">
        <v>0</v>
      </c>
      <c r="C23" s="43"/>
      <c r="D23" s="37">
        <v>0</v>
      </c>
      <c r="E23" s="1"/>
    </row>
    <row r="24" spans="1:5" s="15" customFormat="1" ht="25.5" customHeight="1">
      <c r="A24" s="18" t="s">
        <v>15</v>
      </c>
      <c r="B24" s="14">
        <v>0</v>
      </c>
      <c r="C24" s="59">
        <v>92828.90999999922</v>
      </c>
      <c r="D24" s="48">
        <v>947845.7</v>
      </c>
      <c r="E24" s="1"/>
    </row>
    <row r="25" spans="1:7" ht="12.75">
      <c r="A25" s="11" t="s">
        <v>17</v>
      </c>
      <c r="B25" s="19">
        <f>B10-B19</f>
        <v>8323147</v>
      </c>
      <c r="C25" s="20">
        <v>-745005.6699999992</v>
      </c>
      <c r="D25" s="20">
        <v>-1989921.5699999987</v>
      </c>
      <c r="F25" s="15"/>
      <c r="G25" s="15"/>
    </row>
    <row r="26" spans="1:4" ht="12.75">
      <c r="A26" s="16" t="s">
        <v>18</v>
      </c>
      <c r="B26" s="14"/>
      <c r="C26" s="43"/>
      <c r="D26" s="20"/>
    </row>
    <row r="27" spans="1:5" ht="12.75">
      <c r="A27" s="11" t="s">
        <v>19</v>
      </c>
      <c r="B27" s="19">
        <f>B25</f>
        <v>8323147</v>
      </c>
      <c r="C27" s="20">
        <v>-745005.6699999992</v>
      </c>
      <c r="D27" s="20">
        <v>-1989921.5699999987</v>
      </c>
      <c r="E27" s="15"/>
    </row>
    <row r="28" spans="1:5" ht="12.75">
      <c r="A28" s="11" t="s">
        <v>20</v>
      </c>
      <c r="B28" s="13">
        <v>0</v>
      </c>
      <c r="C28" s="13">
        <v>0</v>
      </c>
      <c r="D28" s="17">
        <v>0</v>
      </c>
      <c r="E28" s="15"/>
    </row>
    <row r="29" spans="1:4" ht="12.75">
      <c r="A29" s="11" t="s">
        <v>21</v>
      </c>
      <c r="B29" s="13">
        <f>B27+B28</f>
        <v>8323147</v>
      </c>
      <c r="C29" s="56">
        <v>-745005.6699999992</v>
      </c>
      <c r="D29" s="17">
        <v>-1989921.5699999987</v>
      </c>
    </row>
    <row r="30" spans="1:4" ht="12.75">
      <c r="A30" s="11" t="s">
        <v>22</v>
      </c>
      <c r="B30" s="14"/>
      <c r="C30" s="44"/>
      <c r="D30" s="37"/>
    </row>
    <row r="31" spans="1:4" ht="12.75">
      <c r="A31" s="8" t="s">
        <v>23</v>
      </c>
      <c r="B31" s="19">
        <f>B29/609753</f>
        <v>13.650030422154545</v>
      </c>
      <c r="C31" s="44">
        <v>-1.2218155056227673</v>
      </c>
      <c r="D31" s="53">
        <v>-3.263487953318801</v>
      </c>
    </row>
    <row r="32" spans="1:4" ht="12.75">
      <c r="A32" s="16" t="s">
        <v>24</v>
      </c>
      <c r="B32" s="19">
        <f>B31</f>
        <v>13.650030422154545</v>
      </c>
      <c r="C32" s="44">
        <v>-1.2218155056227673</v>
      </c>
      <c r="D32" s="53">
        <v>-3.263487953318801</v>
      </c>
    </row>
    <row r="33" ht="12.75">
      <c r="E33" s="10"/>
    </row>
    <row r="34" spans="1:5" ht="12.75">
      <c r="A34" s="15" t="s">
        <v>25</v>
      </c>
      <c r="E34" s="22"/>
    </row>
    <row r="36" spans="1:4" ht="15.75">
      <c r="A36" s="26" t="s">
        <v>26</v>
      </c>
      <c r="C36" s="26" t="s">
        <v>27</v>
      </c>
      <c r="D36"/>
    </row>
    <row r="37" spans="1:4" ht="15.75">
      <c r="A37" s="27" t="s">
        <v>28</v>
      </c>
      <c r="C37" s="27" t="s">
        <v>29</v>
      </c>
      <c r="D37" s="28"/>
    </row>
    <row r="38" spans="1:5" ht="15.75">
      <c r="A38" s="27" t="s">
        <v>30</v>
      </c>
      <c r="C38" s="27" t="s">
        <v>31</v>
      </c>
      <c r="D38" s="29"/>
      <c r="E38" s="25"/>
    </row>
    <row r="39" spans="1:4" ht="15.75">
      <c r="A39" s="27" t="s">
        <v>32</v>
      </c>
      <c r="C39" s="30"/>
      <c r="D39" s="30"/>
    </row>
  </sheetData>
  <mergeCells count="12">
    <mergeCell ref="A1:C1"/>
    <mergeCell ref="A2:C2"/>
    <mergeCell ref="A3:C3"/>
    <mergeCell ref="A9:C9"/>
    <mergeCell ref="A13:A14"/>
    <mergeCell ref="B13:B14"/>
    <mergeCell ref="C13:C14"/>
    <mergeCell ref="D13:D14"/>
    <mergeCell ref="D17:D18"/>
    <mergeCell ref="A17:A18"/>
    <mergeCell ref="B17:B18"/>
    <mergeCell ref="C17:C18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stk06</dc:creator>
  <cp:keywords/>
  <dc:description/>
  <cp:lastModifiedBy>stk06</cp:lastModifiedBy>
  <cp:lastPrinted>2015-05-11T09:48:22Z</cp:lastPrinted>
  <dcterms:created xsi:type="dcterms:W3CDTF">2014-02-11T09:43:51Z</dcterms:created>
  <dcterms:modified xsi:type="dcterms:W3CDTF">2015-05-15T14:06:43Z</dcterms:modified>
  <cp:category/>
  <cp:version/>
  <cp:contentType/>
  <cp:contentStatus/>
</cp:coreProperties>
</file>