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T" sheetId="1" r:id="rId1"/>
    <sheet name="Sit v si ch" sheetId="2" r:id="rId2"/>
  </sheets>
  <definedNames>
    <definedName name="_xlnm.Print_Area" localSheetId="0">'BILANT'!$A$1:$F$66</definedName>
  </definedNames>
  <calcPr fullCalcOnLoad="1"/>
</workbook>
</file>

<file path=xl/sharedStrings.xml><?xml version="1.0" encoding="utf-8"?>
<sst xmlns="http://schemas.openxmlformats.org/spreadsheetml/2006/main" count="120" uniqueCount="95">
  <si>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</si>
  <si>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</si>
  <si>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</si>
  <si>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</si>
  <si>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</si>
  <si>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</si>
  <si>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</si>
  <si>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</si>
  <si>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</si>
  <si>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</si>
  <si>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</si>
  <si>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</si>
  <si>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</si>
  <si>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</si>
  <si>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</si>
  <si>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</si>
  <si>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</si>
  <si>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</si>
  <si>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</si>
  <si>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</si>
  <si>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</si>
  <si>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</si>
  <si>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</si>
  <si>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</si>
  <si>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</si>
  <si>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</si>
  <si>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</si>
  <si>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</si>
  <si>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</si>
  <si>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</si>
  <si>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</si>
  <si>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</si>
  <si>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</si>
  <si>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</si>
  <si>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</si>
  <si>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</si>
  <si>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</si>
  <si>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</si>
  <si>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</si>
  <si>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</si>
  <si>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</si>
  <si>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</si>
  <si>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</si>
  <si>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</si>
  <si>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</si>
  <si>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</si>
  <si>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</si>
  <si>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</si>
  <si>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</si>
  <si>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</si>
  <si>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</si>
  <si>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</si>
  <si>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</si>
  <si>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</si>
  <si>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</si>
  <si>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</si>
  <si>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</si>
  <si>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</si>
  <si>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</si>
  <si>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</si>
  <si>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</si>
  <si>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</si>
  <si>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</si>
  <si>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</si>
  <si>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</si>
  <si>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</si>
  <si>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</si>
  <si>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</si>
  <si>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</si>
  <si>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</si>
  <si>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</si>
  <si>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</si>
  <si>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30</t>
  </si>
  <si>
    <t>32</t>
  </si>
  <si>
    <t>19.1</t>
  </si>
  <si>
    <t>19.2</t>
  </si>
  <si>
    <t>22.1</t>
  </si>
  <si>
    <t>22.2</t>
  </si>
  <si>
    <t>26</t>
  </si>
  <si>
    <t>27</t>
  </si>
  <si>
    <t>ADMINISTRATOR,</t>
  </si>
  <si>
    <r>
      <t xml:space="preserve">Numele si prenumele </t>
    </r>
    <r>
      <rPr>
        <u val="single"/>
        <sz val="12"/>
        <rFont val="Times New Roman"/>
        <family val="1"/>
      </rPr>
      <t xml:space="preserve"> PASCU NICOLAE</t>
    </r>
  </si>
  <si>
    <t xml:space="preserve">Semnatura </t>
  </si>
  <si>
    <t xml:space="preserve">Stampila unitatii </t>
  </si>
  <si>
    <t>Director Economic</t>
  </si>
  <si>
    <t>INTOCMIT</t>
  </si>
  <si>
    <t>LUNG CRISTINA</t>
  </si>
  <si>
    <t>31.12.2012</t>
  </si>
  <si>
    <r>
      <t xml:space="preserve">Numele si prenumele </t>
    </r>
    <r>
      <rPr>
        <u val="single"/>
        <sz val="9"/>
        <rFont val="Times New Roman"/>
        <family val="1"/>
      </rPr>
      <t xml:space="preserve"> PASCU NICOLAE</t>
    </r>
  </si>
  <si>
    <t>2.investitii financiare pe termen scurt-depozit</t>
  </si>
  <si>
    <t>31.12.2014</t>
  </si>
  <si>
    <t>30.06.2014</t>
  </si>
  <si>
    <t>30.06.2015</t>
  </si>
  <si>
    <t>12. Cheltuieli cu comisioanele, onorariile, cotizatiile</t>
  </si>
  <si>
    <t>CH ONORARII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</si>
</sst>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_);_(@_)"/>
    <numFmt numFmtId="193" formatCode="0.00_);\(0.00\)"/>
    <numFmt numFmtId="194" formatCode="0.0_);\(0.0\)"/>
    <numFmt numFmtId="195" formatCode="0_);\(0\)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-* #,##0.000_-;\-* #,##0.000_-;_-* &quot;-&quot;??_-;_-@_-"/>
    <numFmt numFmtId="200" formatCode="_-* #,##0.0000_-;\-* #,##0.0000_-;_-* &quot;-&quot;??_-;_-@_-"/>
    <numFmt numFmtId="201" formatCode="[$-418]d\ mmmm\ yyyy"/>
    <numFmt numFmtId="202" formatCode="dd/mm/yy;@"/>
    <numFmt numFmtId="203" formatCode="[$-809]dd\ mmmm\ yyyy"/>
    <numFmt numFmtId="204" formatCode="dd/mm/yyyy;@"/>
    <numFmt numFmtId="205" formatCode="0.0"/>
    <numFmt numFmtId="206" formatCode="#,##0.0"/>
    <numFmt numFmtId="207" formatCode="0.00000000000000000%"/>
    <numFmt numFmtId="208" formatCode="0.0%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87" fontId="1" fillId="0" borderId="10" xfId="42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7" fontId="0" fillId="0" borderId="10" xfId="42" applyNumberFormat="1" applyFont="1" applyFill="1" applyBorder="1" applyAlignment="1">
      <alignment horizontal="center" vertical="center"/>
    </xf>
    <xf numFmtId="187" fontId="0" fillId="0" borderId="10" xfId="42" applyNumberForma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2" fillId="0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204" fontId="1" fillId="0" borderId="10" xfId="42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 horizontal="center" vertical="center" wrapText="1"/>
    </xf>
    <xf numFmtId="49" fontId="9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center" vertical="center" wrapText="1"/>
    </xf>
    <xf numFmtId="187" fontId="9" fillId="0" borderId="0" xfId="42" applyNumberFormat="1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87" fontId="11" fillId="0" borderId="0" xfId="42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02" fontId="9" fillId="0" borderId="10" xfId="42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87" fontId="9" fillId="0" borderId="10" xfId="42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87" fontId="12" fillId="0" borderId="10" xfId="42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87" fontId="11" fillId="0" borderId="10" xfId="42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87" fontId="13" fillId="0" borderId="10" xfId="42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87" fontId="9" fillId="0" borderId="0" xfId="42" applyNumberFormat="1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87" fontId="11" fillId="0" borderId="0" xfId="42" applyNumberFormat="1" applyFont="1" applyFill="1" applyAlignment="1">
      <alignment vertical="center" wrapText="1"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5" fillId="0" borderId="0" xfId="0" applyFont="1" applyAlignment="1">
      <alignment horizontal="left" indent="1"/>
    </xf>
    <xf numFmtId="187" fontId="1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1"/>
    </xf>
    <xf numFmtId="4" fontId="9" fillId="0" borderId="10" xfId="42" applyNumberFormat="1" applyFont="1" applyBorder="1" applyAlignment="1">
      <alignment vertical="center"/>
    </xf>
    <xf numFmtId="4" fontId="12" fillId="0" borderId="10" xfId="42" applyNumberFormat="1" applyFont="1" applyBorder="1" applyAlignment="1">
      <alignment vertical="center"/>
    </xf>
    <xf numFmtId="4" fontId="11" fillId="0" borderId="10" xfId="42" applyNumberFormat="1" applyFont="1" applyBorder="1" applyAlignment="1">
      <alignment vertical="center"/>
    </xf>
    <xf numFmtId="4" fontId="12" fillId="0" borderId="10" xfId="42" applyNumberFormat="1" applyFont="1" applyFill="1" applyBorder="1" applyAlignment="1">
      <alignment vertical="center"/>
    </xf>
    <xf numFmtId="4" fontId="13" fillId="0" borderId="10" xfId="42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3" fontId="9" fillId="0" borderId="0" xfId="42" applyNumberFormat="1" applyFont="1" applyAlignment="1">
      <alignment vertical="center" wrapText="1"/>
    </xf>
    <xf numFmtId="3" fontId="11" fillId="0" borderId="0" xfId="42" applyNumberFormat="1" applyFont="1" applyAlignment="1">
      <alignment vertical="center"/>
    </xf>
    <xf numFmtId="3" fontId="9" fillId="0" borderId="10" xfId="42" applyNumberFormat="1" applyFont="1" applyBorder="1" applyAlignment="1">
      <alignment vertical="center"/>
    </xf>
    <xf numFmtId="3" fontId="12" fillId="0" borderId="10" xfId="42" applyNumberFormat="1" applyFont="1" applyBorder="1" applyAlignment="1">
      <alignment vertical="center"/>
    </xf>
    <xf numFmtId="3" fontId="11" fillId="0" borderId="10" xfId="42" applyNumberFormat="1" applyFont="1" applyBorder="1" applyAlignment="1">
      <alignment vertical="center"/>
    </xf>
    <xf numFmtId="3" fontId="12" fillId="0" borderId="10" xfId="42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vertical="center"/>
    </xf>
    <xf numFmtId="3" fontId="13" fillId="0" borderId="10" xfId="4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0" xfId="0" applyNumberFormat="1" applyFont="1" applyAlignment="1">
      <alignment/>
    </xf>
    <xf numFmtId="3" fontId="15" fillId="0" borderId="0" xfId="0" applyNumberFormat="1" applyFont="1" applyAlignment="1">
      <alignment horizontal="left" vertical="center" wrapText="1"/>
    </xf>
    <xf numFmtId="3" fontId="15" fillId="0" borderId="0" xfId="0" applyNumberFormat="1" applyFont="1" applyAlignment="1">
      <alignment horizontal="left" indent="1"/>
    </xf>
    <xf numFmtId="10" fontId="9" fillId="0" borderId="0" xfId="0" applyNumberFormat="1" applyFont="1" applyAlignment="1">
      <alignment vertical="center" wrapText="1"/>
    </xf>
    <xf numFmtId="10" fontId="11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  <xf numFmtId="10" fontId="12" fillId="0" borderId="0" xfId="0" applyNumberFormat="1" applyFont="1" applyAlignment="1">
      <alignment vertical="center"/>
    </xf>
    <xf numFmtId="187" fontId="0" fillId="0" borderId="10" xfId="42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187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87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4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7.140625" style="41" customWidth="1"/>
    <col min="2" max="2" width="68.57421875" style="63" customWidth="1"/>
    <col min="3" max="3" width="3.28125" style="64" customWidth="1"/>
    <col min="4" max="4" width="13.7109375" style="64" hidden="1" customWidth="1"/>
    <col min="5" max="5" width="14.57421875" style="40" customWidth="1"/>
    <col min="6" max="6" width="14.00390625" style="79" bestFit="1" customWidth="1"/>
    <col min="7" max="7" width="9.140625" style="41" customWidth="1"/>
    <col min="8" max="9" width="9.140625" style="91" customWidth="1"/>
    <col min="10" max="10" width="13.140625" style="91" customWidth="1"/>
    <col min="11" max="16384" width="9.140625" style="41" customWidth="1"/>
  </cols>
  <sheetData>
    <row r="1" spans="2:10" s="38" customFormat="1" ht="12">
      <c r="B1" s="35" t="s">
        <v>63</v>
      </c>
      <c r="C1" s="36"/>
      <c r="D1" s="36"/>
      <c r="E1" s="37"/>
      <c r="F1" s="78"/>
      <c r="H1" s="90"/>
      <c r="I1" s="90"/>
      <c r="J1" s="90"/>
    </row>
    <row r="2" spans="2:10" s="38" customFormat="1" ht="12">
      <c r="B2" s="35" t="s">
        <v>67</v>
      </c>
      <c r="C2" s="36"/>
      <c r="D2" s="36"/>
      <c r="E2" s="37"/>
      <c r="F2" s="78"/>
      <c r="H2" s="90"/>
      <c r="I2" s="90"/>
      <c r="J2" s="90"/>
    </row>
    <row r="3" spans="2:10" s="38" customFormat="1" ht="12">
      <c r="B3" s="35" t="s">
        <v>64</v>
      </c>
      <c r="C3" s="36"/>
      <c r="D3" s="36"/>
      <c r="E3" s="37"/>
      <c r="F3" s="78"/>
      <c r="H3" s="90"/>
      <c r="I3" s="90"/>
      <c r="J3" s="90"/>
    </row>
    <row r="4" spans="2:10" s="38" customFormat="1" ht="12">
      <c r="B4" s="35"/>
      <c r="C4" s="36"/>
      <c r="D4" s="36"/>
      <c r="E4" s="37"/>
      <c r="F4" s="78"/>
      <c r="H4" s="90"/>
      <c r="I4" s="90"/>
      <c r="J4" s="90"/>
    </row>
    <row r="5" spans="2:4" ht="12">
      <c r="B5" s="39" t="s">
        <v>68</v>
      </c>
      <c r="C5" s="39"/>
      <c r="D5" s="39"/>
    </row>
    <row r="7" spans="2:6" ht="12">
      <c r="B7" s="42"/>
      <c r="C7" s="43"/>
      <c r="D7" s="44" t="s">
        <v>87</v>
      </c>
      <c r="E7" s="72" t="s">
        <v>90</v>
      </c>
      <c r="F7" s="80" t="s">
        <v>92</v>
      </c>
    </row>
    <row r="8" spans="2:10" s="48" customFormat="1" ht="12">
      <c r="B8" s="45" t="s">
        <v>0</v>
      </c>
      <c r="C8" s="46"/>
      <c r="D8" s="46"/>
      <c r="E8" s="72"/>
      <c r="F8" s="80"/>
      <c r="H8" s="92"/>
      <c r="I8" s="92"/>
      <c r="J8" s="92"/>
    </row>
    <row r="9" spans="2:10" s="52" customFormat="1" ht="12">
      <c r="B9" s="49" t="s">
        <v>9</v>
      </c>
      <c r="C9" s="50"/>
      <c r="D9" s="50"/>
      <c r="E9" s="73"/>
      <c r="F9" s="81"/>
      <c r="H9" s="93"/>
      <c r="I9" s="93"/>
      <c r="J9" s="93"/>
    </row>
    <row r="10" spans="2:6" ht="12">
      <c r="B10" s="42" t="s">
        <v>8</v>
      </c>
      <c r="C10" s="43">
        <v>1</v>
      </c>
      <c r="D10" s="53">
        <v>74319720</v>
      </c>
      <c r="E10" s="74">
        <v>48311042.92</v>
      </c>
      <c r="F10" s="82">
        <v>43688502.71</v>
      </c>
    </row>
    <row r="11" spans="2:6" ht="12">
      <c r="B11" s="42" t="s">
        <v>70</v>
      </c>
      <c r="C11" s="43">
        <v>2</v>
      </c>
      <c r="D11" s="53">
        <v>6120948</v>
      </c>
      <c r="E11" s="74">
        <v>0</v>
      </c>
      <c r="F11" s="82">
        <v>0</v>
      </c>
    </row>
    <row r="12" spans="2:10" s="52" customFormat="1" ht="12">
      <c r="B12" s="49" t="s">
        <v>10</v>
      </c>
      <c r="C12" s="50">
        <v>3</v>
      </c>
      <c r="D12" s="51">
        <f>SUM(D10:D11)</f>
        <v>80440668</v>
      </c>
      <c r="E12" s="75">
        <v>48311043</v>
      </c>
      <c r="F12" s="83">
        <v>43688502.71</v>
      </c>
      <c r="H12" s="91"/>
      <c r="I12" s="91"/>
      <c r="J12" s="91"/>
    </row>
    <row r="13" spans="2:10" s="48" customFormat="1" ht="12">
      <c r="B13" s="45" t="s">
        <v>11</v>
      </c>
      <c r="C13" s="46">
        <v>4</v>
      </c>
      <c r="D13" s="47">
        <f>D12</f>
        <v>80440668</v>
      </c>
      <c r="E13" s="47">
        <v>48311043</v>
      </c>
      <c r="F13" s="84">
        <v>43688502.71</v>
      </c>
      <c r="H13" s="91"/>
      <c r="I13" s="91"/>
      <c r="J13" s="91"/>
    </row>
    <row r="14" spans="2:10" s="57" customFormat="1" ht="12">
      <c r="B14" s="54" t="s">
        <v>1</v>
      </c>
      <c r="C14" s="55"/>
      <c r="D14" s="56"/>
      <c r="E14" s="76">
        <v>0</v>
      </c>
      <c r="F14" s="85">
        <v>0</v>
      </c>
      <c r="H14" s="91"/>
      <c r="I14" s="91"/>
      <c r="J14" s="91"/>
    </row>
    <row r="15" spans="2:10" s="52" customFormat="1" ht="12">
      <c r="B15" s="49" t="s">
        <v>12</v>
      </c>
      <c r="C15" s="50"/>
      <c r="D15" s="51"/>
      <c r="E15" s="73">
        <v>0</v>
      </c>
      <c r="F15" s="81">
        <v>0</v>
      </c>
      <c r="H15" s="91"/>
      <c r="I15" s="91"/>
      <c r="J15" s="91"/>
    </row>
    <row r="16" spans="2:6" ht="12">
      <c r="B16" s="42" t="s">
        <v>13</v>
      </c>
      <c r="C16" s="43">
        <v>5</v>
      </c>
      <c r="D16" s="51">
        <v>0</v>
      </c>
      <c r="E16" s="74">
        <v>0</v>
      </c>
      <c r="F16" s="82">
        <v>0</v>
      </c>
    </row>
    <row r="17" spans="2:6" ht="12">
      <c r="B17" s="42" t="s">
        <v>14</v>
      </c>
      <c r="C17" s="43">
        <v>6</v>
      </c>
      <c r="D17" s="53">
        <v>0</v>
      </c>
      <c r="E17" s="74">
        <v>0</v>
      </c>
      <c r="F17" s="82">
        <v>0</v>
      </c>
    </row>
    <row r="18" spans="2:6" ht="12">
      <c r="B18" s="42" t="s">
        <v>15</v>
      </c>
      <c r="C18" s="43">
        <v>7</v>
      </c>
      <c r="D18" s="53">
        <v>10</v>
      </c>
      <c r="E18" s="74">
        <v>10</v>
      </c>
      <c r="F18" s="82">
        <v>10</v>
      </c>
    </row>
    <row r="19" spans="2:10" s="52" customFormat="1" ht="12">
      <c r="B19" s="49" t="s">
        <v>10</v>
      </c>
      <c r="C19" s="50">
        <v>8</v>
      </c>
      <c r="D19" s="51">
        <f>SUM(D16:D18)</f>
        <v>10</v>
      </c>
      <c r="E19" s="75">
        <v>10</v>
      </c>
      <c r="F19" s="83">
        <v>10</v>
      </c>
      <c r="H19" s="91"/>
      <c r="I19" s="91"/>
      <c r="J19" s="91"/>
    </row>
    <row r="20" spans="2:10" s="52" customFormat="1" ht="12">
      <c r="B20" s="49" t="s">
        <v>16</v>
      </c>
      <c r="C20" s="50"/>
      <c r="D20" s="51"/>
      <c r="E20" s="73">
        <v>0</v>
      </c>
      <c r="F20" s="81">
        <v>0</v>
      </c>
      <c r="H20" s="91"/>
      <c r="I20" s="91"/>
      <c r="J20" s="91"/>
    </row>
    <row r="21" spans="2:6" ht="12">
      <c r="B21" s="42" t="s">
        <v>17</v>
      </c>
      <c r="C21" s="43">
        <v>9</v>
      </c>
      <c r="D21" s="53">
        <v>29197517</v>
      </c>
      <c r="E21" s="74">
        <v>23703973.13</v>
      </c>
      <c r="F21" s="82">
        <v>3989113</v>
      </c>
    </row>
    <row r="22" spans="2:6" ht="12">
      <c r="B22" s="42" t="s">
        <v>89</v>
      </c>
      <c r="C22" s="43"/>
      <c r="D22" s="53"/>
      <c r="E22" s="74">
        <v>11301256.1</v>
      </c>
      <c r="F22" s="82">
        <v>38042943.45</v>
      </c>
    </row>
    <row r="23" spans="2:10" s="52" customFormat="1" ht="12">
      <c r="B23" s="49" t="s">
        <v>18</v>
      </c>
      <c r="C23" s="50">
        <v>10</v>
      </c>
      <c r="D23" s="51">
        <f>SUM(D21)</f>
        <v>29197517</v>
      </c>
      <c r="E23" s="51">
        <v>35005229.23</v>
      </c>
      <c r="F23" s="83">
        <v>42032056.45</v>
      </c>
      <c r="H23" s="91"/>
      <c r="I23" s="91"/>
      <c r="J23" s="91"/>
    </row>
    <row r="24" spans="2:10" s="52" customFormat="1" ht="12">
      <c r="B24" s="49" t="s">
        <v>19</v>
      </c>
      <c r="C24" s="50">
        <v>11</v>
      </c>
      <c r="D24" s="51">
        <v>0</v>
      </c>
      <c r="E24" s="73">
        <v>6005285.2299999995</v>
      </c>
      <c r="F24" s="81">
        <v>6520591</v>
      </c>
      <c r="H24" s="91"/>
      <c r="I24" s="91"/>
      <c r="J24" s="91"/>
    </row>
    <row r="25" spans="2:10" s="48" customFormat="1" ht="12">
      <c r="B25" s="45" t="s">
        <v>20</v>
      </c>
      <c r="C25" s="46">
        <v>12</v>
      </c>
      <c r="D25" s="47">
        <f>D19+D23+D24</f>
        <v>29197527</v>
      </c>
      <c r="E25" s="47">
        <v>41010524.45999999</v>
      </c>
      <c r="F25" s="84">
        <v>48552657.45</v>
      </c>
      <c r="H25" s="91"/>
      <c r="I25" s="91"/>
      <c r="J25" s="91"/>
    </row>
    <row r="26" spans="2:10" s="48" customFormat="1" ht="12">
      <c r="B26" s="45" t="s">
        <v>2</v>
      </c>
      <c r="C26" s="46">
        <v>13</v>
      </c>
      <c r="D26" s="47"/>
      <c r="E26" s="72">
        <v>0</v>
      </c>
      <c r="F26" s="80">
        <v>0</v>
      </c>
      <c r="H26" s="91"/>
      <c r="I26" s="91"/>
      <c r="J26" s="91"/>
    </row>
    <row r="27" spans="2:10" s="48" customFormat="1" ht="12">
      <c r="B27" s="45" t="s">
        <v>6</v>
      </c>
      <c r="C27" s="46"/>
      <c r="D27" s="47"/>
      <c r="E27" s="72">
        <v>0</v>
      </c>
      <c r="F27" s="80">
        <v>0</v>
      </c>
      <c r="H27" s="91"/>
      <c r="I27" s="91"/>
      <c r="J27" s="91"/>
    </row>
    <row r="28" spans="2:6" ht="12">
      <c r="B28" s="42" t="s">
        <v>21</v>
      </c>
      <c r="C28" s="43">
        <v>14</v>
      </c>
      <c r="D28" s="53">
        <v>0</v>
      </c>
      <c r="E28" s="74">
        <v>0</v>
      </c>
      <c r="F28" s="82">
        <v>0</v>
      </c>
    </row>
    <row r="29" spans="2:6" ht="12">
      <c r="B29" s="42" t="s">
        <v>22</v>
      </c>
      <c r="C29" s="43">
        <v>15</v>
      </c>
      <c r="D29" s="53">
        <v>171277</v>
      </c>
      <c r="E29" s="74">
        <v>171066.61</v>
      </c>
      <c r="F29" s="82">
        <v>182186</v>
      </c>
    </row>
    <row r="30" spans="2:6" ht="12">
      <c r="B30" s="42" t="s">
        <v>23</v>
      </c>
      <c r="C30" s="43">
        <v>16</v>
      </c>
      <c r="D30" s="53">
        <v>0</v>
      </c>
      <c r="E30" s="74">
        <v>0</v>
      </c>
      <c r="F30" s="82">
        <v>0</v>
      </c>
    </row>
    <row r="31" spans="2:6" ht="12">
      <c r="B31" s="42" t="s">
        <v>24</v>
      </c>
      <c r="C31" s="43">
        <v>17</v>
      </c>
      <c r="D31" s="53">
        <v>0</v>
      </c>
      <c r="E31" s="74">
        <v>0</v>
      </c>
      <c r="F31" s="82">
        <v>0</v>
      </c>
    </row>
    <row r="32" spans="2:6" ht="12">
      <c r="B32" s="42" t="s">
        <v>25</v>
      </c>
      <c r="C32" s="46">
        <v>18</v>
      </c>
      <c r="D32" s="53">
        <v>5144744</v>
      </c>
      <c r="E32" s="77">
        <v>319235.5</v>
      </c>
      <c r="F32" s="86">
        <v>3175129</v>
      </c>
    </row>
    <row r="33" spans="2:10" s="48" customFormat="1" ht="12">
      <c r="B33" s="45" t="s">
        <v>10</v>
      </c>
      <c r="C33" s="46">
        <v>19</v>
      </c>
      <c r="D33" s="47">
        <f>SUM(D28:D32)</f>
        <v>5316021</v>
      </c>
      <c r="E33" s="47">
        <v>490302.11</v>
      </c>
      <c r="F33" s="84">
        <v>3357315</v>
      </c>
      <c r="H33" s="91"/>
      <c r="I33" s="91"/>
      <c r="J33" s="91"/>
    </row>
    <row r="34" spans="2:10" s="48" customFormat="1" ht="12">
      <c r="B34" s="45" t="s">
        <v>28</v>
      </c>
      <c r="C34" s="46">
        <v>20</v>
      </c>
      <c r="D34" s="47">
        <f>D25+D26-D33-D43</f>
        <v>23881506</v>
      </c>
      <c r="E34" s="47">
        <v>40520222.349999994</v>
      </c>
      <c r="F34" s="84">
        <v>45195342.45</v>
      </c>
      <c r="H34" s="91"/>
      <c r="I34" s="91"/>
      <c r="J34" s="91"/>
    </row>
    <row r="35" spans="2:10" s="48" customFormat="1" ht="12">
      <c r="B35" s="45" t="s">
        <v>27</v>
      </c>
      <c r="C35" s="46">
        <v>21</v>
      </c>
      <c r="D35" s="47">
        <f>D13+D34</f>
        <v>104322174</v>
      </c>
      <c r="E35" s="47">
        <v>88831265.35</v>
      </c>
      <c r="F35" s="84">
        <v>88883845.16</v>
      </c>
      <c r="H35" s="91"/>
      <c r="I35" s="91"/>
      <c r="J35" s="91"/>
    </row>
    <row r="36" spans="2:10" s="48" customFormat="1" ht="12">
      <c r="B36" s="45" t="s">
        <v>3</v>
      </c>
      <c r="C36" s="46"/>
      <c r="D36" s="47"/>
      <c r="E36" s="72">
        <v>0</v>
      </c>
      <c r="F36" s="80">
        <v>0</v>
      </c>
      <c r="H36" s="91"/>
      <c r="I36" s="91"/>
      <c r="J36" s="91"/>
    </row>
    <row r="37" spans="2:6" ht="12">
      <c r="B37" s="42" t="s">
        <v>21</v>
      </c>
      <c r="C37" s="43">
        <v>22</v>
      </c>
      <c r="D37" s="53">
        <v>0</v>
      </c>
      <c r="E37" s="74">
        <v>0</v>
      </c>
      <c r="F37" s="82">
        <v>0</v>
      </c>
    </row>
    <row r="38" spans="2:6" ht="12">
      <c r="B38" s="42" t="s">
        <v>22</v>
      </c>
      <c r="C38" s="43">
        <v>23</v>
      </c>
      <c r="D38" s="53">
        <v>0</v>
      </c>
      <c r="E38" s="74">
        <v>0</v>
      </c>
      <c r="F38" s="82">
        <v>0</v>
      </c>
    </row>
    <row r="39" spans="2:6" ht="12">
      <c r="B39" s="42" t="s">
        <v>23</v>
      </c>
      <c r="C39" s="43">
        <v>24</v>
      </c>
      <c r="D39" s="53">
        <v>0</v>
      </c>
      <c r="E39" s="74">
        <v>0</v>
      </c>
      <c r="F39" s="82">
        <v>0</v>
      </c>
    </row>
    <row r="40" spans="2:6" ht="12">
      <c r="B40" s="42" t="s">
        <v>24</v>
      </c>
      <c r="C40" s="43">
        <v>25</v>
      </c>
      <c r="D40" s="53">
        <v>0</v>
      </c>
      <c r="E40" s="74">
        <v>0</v>
      </c>
      <c r="F40" s="82">
        <v>0</v>
      </c>
    </row>
    <row r="41" spans="2:6" ht="12">
      <c r="B41" s="42" t="s">
        <v>25</v>
      </c>
      <c r="C41" s="43">
        <v>26</v>
      </c>
      <c r="D41" s="53">
        <v>0</v>
      </c>
      <c r="E41" s="74">
        <v>0</v>
      </c>
      <c r="F41" s="82">
        <v>0</v>
      </c>
    </row>
    <row r="42" spans="2:10" s="48" customFormat="1" ht="12">
      <c r="B42" s="45" t="s">
        <v>10</v>
      </c>
      <c r="C42" s="46">
        <v>27</v>
      </c>
      <c r="D42" s="47">
        <f>SUM(D37:D41)</f>
        <v>0</v>
      </c>
      <c r="E42" s="72">
        <v>0</v>
      </c>
      <c r="F42" s="80">
        <v>0</v>
      </c>
      <c r="H42" s="91"/>
      <c r="I42" s="91"/>
      <c r="J42" s="91"/>
    </row>
    <row r="43" spans="2:10" s="48" customFormat="1" ht="12">
      <c r="B43" s="45" t="s">
        <v>26</v>
      </c>
      <c r="C43" s="46">
        <v>28</v>
      </c>
      <c r="D43" s="47">
        <v>0</v>
      </c>
      <c r="E43" s="72">
        <v>0</v>
      </c>
      <c r="F43" s="80">
        <v>0</v>
      </c>
      <c r="H43" s="91"/>
      <c r="I43" s="91"/>
      <c r="J43" s="91"/>
    </row>
    <row r="44" spans="2:10" s="48" customFormat="1" ht="12">
      <c r="B44" s="45" t="s">
        <v>29</v>
      </c>
      <c r="C44" s="46"/>
      <c r="D44" s="47"/>
      <c r="E44" s="72">
        <v>0</v>
      </c>
      <c r="F44" s="80">
        <v>0</v>
      </c>
      <c r="H44" s="91"/>
      <c r="I44" s="91"/>
      <c r="J44" s="91"/>
    </row>
    <row r="45" spans="2:10" s="52" customFormat="1" ht="12">
      <c r="B45" s="49" t="s">
        <v>30</v>
      </c>
      <c r="C45" s="50">
        <v>29</v>
      </c>
      <c r="D45" s="51">
        <f>D46</f>
        <v>121950600</v>
      </c>
      <c r="E45" s="51">
        <v>121950600</v>
      </c>
      <c r="F45" s="83">
        <v>121950600</v>
      </c>
      <c r="H45" s="91"/>
      <c r="I45" s="91"/>
      <c r="J45" s="91"/>
    </row>
    <row r="46" spans="2:6" ht="12">
      <c r="B46" s="58" t="s">
        <v>31</v>
      </c>
      <c r="C46" s="59" t="s">
        <v>72</v>
      </c>
      <c r="D46" s="53">
        <v>121950600</v>
      </c>
      <c r="E46" s="74">
        <v>121950600</v>
      </c>
      <c r="F46" s="82">
        <v>121950600</v>
      </c>
    </row>
    <row r="47" spans="2:10" s="52" customFormat="1" ht="12">
      <c r="B47" s="49" t="s">
        <v>32</v>
      </c>
      <c r="C47" s="50">
        <v>31</v>
      </c>
      <c r="D47" s="51">
        <f>D48</f>
        <v>10003133</v>
      </c>
      <c r="E47" s="51">
        <v>1771468</v>
      </c>
      <c r="F47" s="83">
        <v>-1124859</v>
      </c>
      <c r="H47" s="91"/>
      <c r="I47" s="91"/>
      <c r="J47" s="91"/>
    </row>
    <row r="48" spans="2:6" ht="12">
      <c r="B48" s="58" t="s">
        <v>33</v>
      </c>
      <c r="C48" s="59" t="s">
        <v>73</v>
      </c>
      <c r="D48" s="53">
        <v>10003133</v>
      </c>
      <c r="E48" s="74">
        <v>1771468</v>
      </c>
      <c r="F48" s="82">
        <v>-1124859</v>
      </c>
    </row>
    <row r="49" spans="2:10" s="52" customFormat="1" ht="12">
      <c r="B49" s="49" t="s">
        <v>34</v>
      </c>
      <c r="C49" s="50">
        <v>33</v>
      </c>
      <c r="D49" s="51">
        <f>D50</f>
        <v>0</v>
      </c>
      <c r="E49" s="73">
        <v>0</v>
      </c>
      <c r="F49" s="81">
        <v>0</v>
      </c>
      <c r="H49" s="91"/>
      <c r="I49" s="91"/>
      <c r="J49" s="91"/>
    </row>
    <row r="50" spans="2:6" ht="12">
      <c r="B50" s="42" t="s">
        <v>35</v>
      </c>
      <c r="C50" s="43">
        <v>34</v>
      </c>
      <c r="D50" s="53">
        <v>0</v>
      </c>
      <c r="E50" s="74">
        <v>0</v>
      </c>
      <c r="F50" s="82">
        <v>0</v>
      </c>
    </row>
    <row r="51" spans="2:10" s="52" customFormat="1" ht="12">
      <c r="B51" s="49" t="s">
        <v>36</v>
      </c>
      <c r="C51" s="50"/>
      <c r="D51" s="51"/>
      <c r="E51" s="73">
        <v>0</v>
      </c>
      <c r="F51" s="81">
        <v>0</v>
      </c>
      <c r="H51" s="91"/>
      <c r="I51" s="91"/>
      <c r="J51" s="91"/>
    </row>
    <row r="52" spans="2:6" ht="12">
      <c r="B52" s="42" t="s">
        <v>4</v>
      </c>
      <c r="C52" s="43">
        <v>35</v>
      </c>
      <c r="D52" s="53">
        <v>0</v>
      </c>
      <c r="E52" s="74">
        <v>0</v>
      </c>
      <c r="F52" s="82">
        <v>0</v>
      </c>
    </row>
    <row r="53" spans="2:6" ht="12">
      <c r="B53" s="42" t="s">
        <v>5</v>
      </c>
      <c r="C53" s="43">
        <v>36</v>
      </c>
      <c r="D53" s="53">
        <v>24861996</v>
      </c>
      <c r="E53" s="74">
        <v>40939174</v>
      </c>
      <c r="F53" s="82">
        <v>34890802</v>
      </c>
    </row>
    <row r="54" spans="2:10" s="52" customFormat="1" ht="12">
      <c r="B54" s="49" t="s">
        <v>37</v>
      </c>
      <c r="C54" s="50"/>
      <c r="D54" s="51"/>
      <c r="E54" s="73">
        <v>0</v>
      </c>
      <c r="F54" s="81">
        <v>0</v>
      </c>
      <c r="H54" s="91"/>
      <c r="I54" s="91"/>
      <c r="J54" s="91"/>
    </row>
    <row r="55" spans="2:6" ht="12">
      <c r="B55" s="42" t="s">
        <v>4</v>
      </c>
      <c r="C55" s="43">
        <v>37</v>
      </c>
      <c r="D55" s="53"/>
      <c r="E55" s="74">
        <v>6048371.14</v>
      </c>
      <c r="F55" s="82">
        <v>2948906</v>
      </c>
    </row>
    <row r="56" spans="2:6" ht="12">
      <c r="B56" s="42" t="s">
        <v>5</v>
      </c>
      <c r="C56" s="43">
        <v>38</v>
      </c>
      <c r="D56" s="53">
        <v>2769563</v>
      </c>
      <c r="E56" s="74">
        <v>0</v>
      </c>
      <c r="F56" s="82">
        <v>0</v>
      </c>
    </row>
    <row r="57" spans="2:10" s="52" customFormat="1" ht="12">
      <c r="B57" s="49" t="s">
        <v>7</v>
      </c>
      <c r="C57" s="50">
        <v>39</v>
      </c>
      <c r="D57" s="51">
        <v>0</v>
      </c>
      <c r="E57" s="73">
        <v>0</v>
      </c>
      <c r="F57" s="81">
        <v>0</v>
      </c>
      <c r="H57" s="91"/>
      <c r="I57" s="91"/>
      <c r="J57" s="91"/>
    </row>
    <row r="58" spans="2:10" s="48" customFormat="1" ht="12">
      <c r="B58" s="45" t="s">
        <v>38</v>
      </c>
      <c r="C58" s="46">
        <v>40</v>
      </c>
      <c r="D58" s="47">
        <f>D45+D47+D49+D52-D53+D55-D56-D57</f>
        <v>104322174</v>
      </c>
      <c r="E58" s="47">
        <v>88831265.14</v>
      </c>
      <c r="F58" s="84">
        <v>88883845</v>
      </c>
      <c r="H58" s="91"/>
      <c r="I58" s="91"/>
      <c r="J58" s="91"/>
    </row>
    <row r="59" spans="2:10" s="48" customFormat="1" ht="12" hidden="1">
      <c r="B59" s="60"/>
      <c r="C59" s="61"/>
      <c r="D59" s="61"/>
      <c r="E59" s="62">
        <f>E58+E33</f>
        <v>89321567.25</v>
      </c>
      <c r="F59" s="62">
        <f>F58+F33</f>
        <v>92241160</v>
      </c>
      <c r="H59" s="92"/>
      <c r="I59" s="92"/>
      <c r="J59" s="91"/>
    </row>
    <row r="60" ht="12">
      <c r="E60" s="65"/>
    </row>
    <row r="61" spans="2:7" ht="15.75" customHeight="1">
      <c r="B61" s="66" t="s">
        <v>80</v>
      </c>
      <c r="C61" s="67"/>
      <c r="E61" s="66" t="s">
        <v>85</v>
      </c>
      <c r="F61" s="87"/>
      <c r="G61" s="67"/>
    </row>
    <row r="62" spans="2:7" ht="15.75" customHeight="1">
      <c r="B62" s="68" t="s">
        <v>88</v>
      </c>
      <c r="E62" s="69" t="s">
        <v>84</v>
      </c>
      <c r="F62" s="88"/>
      <c r="G62" s="67"/>
    </row>
    <row r="63" spans="2:7" ht="12">
      <c r="B63" s="68" t="s">
        <v>82</v>
      </c>
      <c r="C63" s="67"/>
      <c r="E63" s="70" t="s">
        <v>86</v>
      </c>
      <c r="F63" s="89"/>
      <c r="G63" s="71"/>
    </row>
    <row r="64" spans="2:7" ht="12">
      <c r="B64" s="68" t="s">
        <v>83</v>
      </c>
      <c r="C64" s="67"/>
      <c r="D64" s="71"/>
      <c r="F64" s="89"/>
      <c r="G64" s="67"/>
    </row>
  </sheetData>
  <sheetProtection/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4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5.28125" style="1" customWidth="1"/>
    <col min="4" max="4" width="11.28125" style="1" hidden="1" customWidth="1"/>
    <col min="5" max="6" width="13.57421875" style="19" customWidth="1"/>
    <col min="7" max="7" width="10.28125" style="2" hidden="1" customWidth="1"/>
    <col min="8" max="8" width="11.7109375" style="98" hidden="1" customWidth="1"/>
    <col min="9" max="18" width="0" style="2" hidden="1" customWidth="1"/>
    <col min="19" max="16384" width="9.140625" style="2" customWidth="1"/>
  </cols>
  <sheetData>
    <row r="1" spans="2:8" s="13" customFormat="1" ht="12.75">
      <c r="B1" s="12" t="s">
        <v>63</v>
      </c>
      <c r="C1" s="12"/>
      <c r="D1" s="12"/>
      <c r="E1" s="16"/>
      <c r="F1" s="16"/>
      <c r="H1" s="97"/>
    </row>
    <row r="2" spans="2:8" s="13" customFormat="1" ht="12.75">
      <c r="B2" s="12" t="s">
        <v>67</v>
      </c>
      <c r="C2" s="12"/>
      <c r="D2" s="12"/>
      <c r="E2" s="16"/>
      <c r="F2" s="16"/>
      <c r="H2" s="97"/>
    </row>
    <row r="3" spans="2:8" s="13" customFormat="1" ht="12.75">
      <c r="B3" s="12" t="s">
        <v>64</v>
      </c>
      <c r="C3" s="12"/>
      <c r="D3" s="12"/>
      <c r="E3" s="16"/>
      <c r="F3" s="16"/>
      <c r="H3" s="97"/>
    </row>
    <row r="4" spans="2:8" s="13" customFormat="1" ht="12.75">
      <c r="B4" s="12"/>
      <c r="C4" s="12"/>
      <c r="D4" s="12"/>
      <c r="E4" s="16"/>
      <c r="F4" s="16"/>
      <c r="H4" s="97"/>
    </row>
    <row r="5" spans="2:6" ht="12.75">
      <c r="B5" s="14" t="s">
        <v>69</v>
      </c>
      <c r="C5" s="14"/>
      <c r="D5" s="14"/>
      <c r="E5" s="17"/>
      <c r="F5" s="17"/>
    </row>
    <row r="6" spans="2:6" ht="12.75">
      <c r="B6" s="2"/>
      <c r="C6" s="2"/>
      <c r="D6" s="2"/>
      <c r="E6" s="18"/>
      <c r="F6" s="18"/>
    </row>
    <row r="7" spans="2:8" s="8" customFormat="1" ht="12.75">
      <c r="B7" s="9" t="s">
        <v>66</v>
      </c>
      <c r="C7" s="9"/>
      <c r="D7" s="33" t="s">
        <v>87</v>
      </c>
      <c r="E7" s="33" t="s">
        <v>91</v>
      </c>
      <c r="F7" s="33" t="s">
        <v>92</v>
      </c>
      <c r="H7" s="99"/>
    </row>
    <row r="8" spans="2:8" s="3" customFormat="1" ht="12.75">
      <c r="B8" s="6" t="s">
        <v>39</v>
      </c>
      <c r="C8" s="25">
        <v>1</v>
      </c>
      <c r="D8" s="15">
        <f>SUM(D9:D16)</f>
        <v>10729425</v>
      </c>
      <c r="E8" s="15">
        <v>7116700.909999999</v>
      </c>
      <c r="F8" s="15">
        <v>17871946.47</v>
      </c>
      <c r="H8" s="100"/>
    </row>
    <row r="9" spans="2:6" ht="12.75">
      <c r="B9" s="5" t="s">
        <v>40</v>
      </c>
      <c r="C9" s="26">
        <v>2</v>
      </c>
      <c r="D9" s="20">
        <v>0</v>
      </c>
      <c r="E9" s="20">
        <v>0</v>
      </c>
      <c r="F9" s="20">
        <v>0</v>
      </c>
    </row>
    <row r="10" spans="2:6" ht="12.75">
      <c r="B10" s="5" t="s">
        <v>41</v>
      </c>
      <c r="C10" s="26">
        <v>3</v>
      </c>
      <c r="D10" s="20">
        <v>3282389</v>
      </c>
      <c r="E10" s="20">
        <v>3195</v>
      </c>
      <c r="F10" s="20">
        <v>68630</v>
      </c>
    </row>
    <row r="11" spans="2:6" ht="12.75">
      <c r="B11" s="5" t="s">
        <v>42</v>
      </c>
      <c r="C11" s="26">
        <v>4</v>
      </c>
      <c r="D11" s="20">
        <v>0</v>
      </c>
      <c r="E11" s="20">
        <v>0</v>
      </c>
      <c r="F11" s="20">
        <v>0</v>
      </c>
    </row>
    <row r="12" spans="2:6" ht="12.75">
      <c r="B12" s="5" t="s">
        <v>43</v>
      </c>
      <c r="C12" s="26">
        <v>5</v>
      </c>
      <c r="D12" s="20">
        <v>4660057</v>
      </c>
      <c r="E12" s="20">
        <v>6962131.39</v>
      </c>
      <c r="F12" s="20">
        <v>9164938</v>
      </c>
    </row>
    <row r="13" spans="2:6" ht="12.75">
      <c r="B13" s="5" t="s">
        <v>44</v>
      </c>
      <c r="C13" s="26">
        <v>6</v>
      </c>
      <c r="D13" s="20">
        <v>36093</v>
      </c>
      <c r="E13" s="20">
        <v>151374.52</v>
      </c>
      <c r="F13" s="20">
        <v>239198</v>
      </c>
    </row>
    <row r="14" spans="2:6" ht="12.75">
      <c r="B14" s="5" t="s">
        <v>45</v>
      </c>
      <c r="C14" s="26">
        <v>7</v>
      </c>
      <c r="D14" s="20">
        <v>2750886</v>
      </c>
      <c r="E14" s="20">
        <v>0</v>
      </c>
      <c r="F14" s="20">
        <v>8399180.47</v>
      </c>
    </row>
    <row r="15" spans="2:6" ht="12.75">
      <c r="B15" s="5" t="s">
        <v>46</v>
      </c>
      <c r="C15" s="26">
        <v>8</v>
      </c>
      <c r="D15" s="20">
        <v>0</v>
      </c>
      <c r="E15" s="20">
        <v>0</v>
      </c>
      <c r="F15" s="20">
        <v>0</v>
      </c>
    </row>
    <row r="16" spans="2:6" ht="12.75">
      <c r="B16" s="5" t="s">
        <v>47</v>
      </c>
      <c r="C16" s="26">
        <v>9</v>
      </c>
      <c r="D16" s="20">
        <v>0</v>
      </c>
      <c r="E16" s="20">
        <v>0</v>
      </c>
      <c r="F16" s="20">
        <v>0</v>
      </c>
    </row>
    <row r="17" spans="2:8" s="3" customFormat="1" ht="12.75">
      <c r="B17" s="6" t="s">
        <v>48</v>
      </c>
      <c r="C17" s="25">
        <v>10</v>
      </c>
      <c r="D17" s="15">
        <f>SUM(D18:D25)</f>
        <v>13498988</v>
      </c>
      <c r="E17" s="15">
        <v>1432392.96</v>
      </c>
      <c r="F17" s="15">
        <v>14923041</v>
      </c>
      <c r="H17" s="100"/>
    </row>
    <row r="18" spans="2:6" ht="12.75">
      <c r="B18" s="5" t="s">
        <v>71</v>
      </c>
      <c r="C18" s="26">
        <v>11</v>
      </c>
      <c r="D18" s="94">
        <v>11232547</v>
      </c>
      <c r="E18" s="94">
        <v>172456.73</v>
      </c>
      <c r="F18" s="94">
        <v>6277506</v>
      </c>
    </row>
    <row r="19" spans="2:6" ht="12.75">
      <c r="B19" s="5" t="s">
        <v>49</v>
      </c>
      <c r="C19" s="26">
        <v>12</v>
      </c>
      <c r="D19" s="94">
        <v>0</v>
      </c>
      <c r="E19" s="94">
        <v>0</v>
      </c>
      <c r="F19" s="94">
        <v>0</v>
      </c>
    </row>
    <row r="20" spans="2:8" ht="12.75">
      <c r="B20" s="5" t="s">
        <v>50</v>
      </c>
      <c r="C20" s="26">
        <v>13</v>
      </c>
      <c r="D20" s="94">
        <v>13605</v>
      </c>
      <c r="E20" s="94">
        <v>0</v>
      </c>
      <c r="F20" s="94">
        <v>6406990</v>
      </c>
      <c r="H20" s="102" t="s">
        <v>94</v>
      </c>
    </row>
    <row r="21" spans="2:8" ht="12.75">
      <c r="B21" s="5" t="s">
        <v>93</v>
      </c>
      <c r="C21" s="26">
        <v>14</v>
      </c>
      <c r="D21" s="94">
        <v>2251773</v>
      </c>
      <c r="E21" s="94">
        <v>1258628.9</v>
      </c>
      <c r="F21" s="94">
        <v>2226978</v>
      </c>
      <c r="H21" s="98">
        <v>183179.18</v>
      </c>
    </row>
    <row r="22" spans="2:8" ht="12.75">
      <c r="B22" s="5" t="s">
        <v>65</v>
      </c>
      <c r="C22" s="26">
        <v>15</v>
      </c>
      <c r="D22" s="94">
        <v>1063</v>
      </c>
      <c r="E22" s="94">
        <v>1307.33</v>
      </c>
      <c r="F22" s="94">
        <v>11567</v>
      </c>
      <c r="H22" s="98">
        <v>1173574.29</v>
      </c>
    </row>
    <row r="23" spans="2:8" ht="12.75">
      <c r="B23" s="5" t="s">
        <v>51</v>
      </c>
      <c r="C23" s="26">
        <v>16</v>
      </c>
      <c r="D23" s="94">
        <v>0</v>
      </c>
      <c r="E23" s="94">
        <v>0</v>
      </c>
      <c r="F23" s="94">
        <v>0</v>
      </c>
      <c r="H23" s="98">
        <v>8928</v>
      </c>
    </row>
    <row r="24" spans="2:8" ht="12.75">
      <c r="B24" s="5" t="s">
        <v>52</v>
      </c>
      <c r="C24" s="26">
        <v>17</v>
      </c>
      <c r="D24" s="21">
        <v>0</v>
      </c>
      <c r="E24" s="21">
        <v>0</v>
      </c>
      <c r="F24" s="21">
        <v>0</v>
      </c>
      <c r="H24" s="98">
        <v>827824.64</v>
      </c>
    </row>
    <row r="25" spans="2:8" ht="12.75">
      <c r="B25" s="5" t="s">
        <v>53</v>
      </c>
      <c r="C25" s="26">
        <v>18</v>
      </c>
      <c r="D25" s="21">
        <v>0</v>
      </c>
      <c r="E25" s="21">
        <v>0</v>
      </c>
      <c r="F25" s="21">
        <v>0</v>
      </c>
      <c r="H25" s="98">
        <v>33472</v>
      </c>
    </row>
    <row r="26" spans="2:8" s="3" customFormat="1" ht="12.75">
      <c r="B26" s="6" t="s">
        <v>54</v>
      </c>
      <c r="C26" s="25">
        <v>19</v>
      </c>
      <c r="D26" s="22"/>
      <c r="E26" s="22"/>
      <c r="F26" s="22"/>
      <c r="H26" s="100">
        <f>SUM(H21:H25)</f>
        <v>2226978.11</v>
      </c>
    </row>
    <row r="27" spans="2:8" s="4" customFormat="1" ht="14.25" customHeight="1">
      <c r="B27" s="10" t="s">
        <v>55</v>
      </c>
      <c r="C27" s="27" t="s">
        <v>74</v>
      </c>
      <c r="D27" s="23">
        <v>0</v>
      </c>
      <c r="E27" s="95">
        <v>5684307.949999999</v>
      </c>
      <c r="F27" s="95">
        <v>2948905.469999999</v>
      </c>
      <c r="H27" s="101"/>
    </row>
    <row r="28" spans="2:8" s="4" customFormat="1" ht="12.75">
      <c r="B28" s="10" t="s">
        <v>56</v>
      </c>
      <c r="C28" s="27" t="s">
        <v>75</v>
      </c>
      <c r="D28" s="23">
        <f>D17-D8</f>
        <v>2769563</v>
      </c>
      <c r="E28" s="23">
        <v>0</v>
      </c>
      <c r="F28" s="23">
        <v>0</v>
      </c>
      <c r="H28" s="101"/>
    </row>
    <row r="29" spans="2:8" s="3" customFormat="1" ht="12.75">
      <c r="B29" s="6" t="s">
        <v>57</v>
      </c>
      <c r="C29" s="25">
        <v>20</v>
      </c>
      <c r="D29" s="15">
        <v>0</v>
      </c>
      <c r="E29" s="15">
        <v>0</v>
      </c>
      <c r="F29" s="15">
        <v>0</v>
      </c>
      <c r="H29" s="100"/>
    </row>
    <row r="30" spans="2:8" s="3" customFormat="1" ht="12.75">
      <c r="B30" s="6" t="s">
        <v>58</v>
      </c>
      <c r="C30" s="25">
        <v>21</v>
      </c>
      <c r="D30" s="15">
        <v>0</v>
      </c>
      <c r="E30" s="15">
        <v>0</v>
      </c>
      <c r="F30" s="15">
        <v>0</v>
      </c>
      <c r="H30" s="100"/>
    </row>
    <row r="31" spans="2:8" s="4" customFormat="1" ht="12.75">
      <c r="B31" s="7" t="s">
        <v>59</v>
      </c>
      <c r="C31" s="28">
        <v>22</v>
      </c>
      <c r="D31" s="23"/>
      <c r="E31" s="23"/>
      <c r="F31" s="23"/>
      <c r="H31" s="101"/>
    </row>
    <row r="32" spans="2:8" s="4" customFormat="1" ht="12.75">
      <c r="B32" s="10" t="s">
        <v>55</v>
      </c>
      <c r="C32" s="27" t="s">
        <v>76</v>
      </c>
      <c r="D32" s="23">
        <f>D29-D30</f>
        <v>0</v>
      </c>
      <c r="E32" s="23">
        <v>0</v>
      </c>
      <c r="F32" s="23">
        <v>0</v>
      </c>
      <c r="H32" s="101"/>
    </row>
    <row r="33" spans="2:8" s="4" customFormat="1" ht="12.75">
      <c r="B33" s="10" t="s">
        <v>56</v>
      </c>
      <c r="C33" s="27" t="s">
        <v>77</v>
      </c>
      <c r="D33" s="23">
        <f>D30-D29</f>
        <v>0</v>
      </c>
      <c r="E33" s="23">
        <v>0</v>
      </c>
      <c r="F33" s="23">
        <v>0</v>
      </c>
      <c r="H33" s="101"/>
    </row>
    <row r="34" spans="2:8" s="3" customFormat="1" ht="12.75">
      <c r="B34" s="6" t="s">
        <v>60</v>
      </c>
      <c r="C34" s="25">
        <v>23</v>
      </c>
      <c r="D34" s="15">
        <f>D8+D29</f>
        <v>10729425</v>
      </c>
      <c r="E34" s="15">
        <v>7116700.909999999</v>
      </c>
      <c r="F34" s="15">
        <v>17871946.47</v>
      </c>
      <c r="H34" s="100"/>
    </row>
    <row r="35" spans="2:8" s="3" customFormat="1" ht="12.75">
      <c r="B35" s="6" t="s">
        <v>61</v>
      </c>
      <c r="C35" s="25">
        <v>24</v>
      </c>
      <c r="D35" s="15">
        <f>D17+D30</f>
        <v>13498988</v>
      </c>
      <c r="E35" s="15">
        <v>1432392.96</v>
      </c>
      <c r="F35" s="15">
        <v>14923041</v>
      </c>
      <c r="G35" s="96"/>
      <c r="H35" s="100"/>
    </row>
    <row r="36" spans="2:8" s="3" customFormat="1" ht="12.75">
      <c r="B36" s="6" t="s">
        <v>62</v>
      </c>
      <c r="C36" s="25">
        <v>25</v>
      </c>
      <c r="D36" s="22"/>
      <c r="E36" s="22"/>
      <c r="F36" s="22"/>
      <c r="H36" s="100"/>
    </row>
    <row r="37" spans="2:8" s="3" customFormat="1" ht="12.75">
      <c r="B37" s="11" t="s">
        <v>55</v>
      </c>
      <c r="C37" s="29" t="s">
        <v>78</v>
      </c>
      <c r="D37" s="22">
        <v>0</v>
      </c>
      <c r="E37" s="22">
        <v>5684307.949999999</v>
      </c>
      <c r="F37" s="22">
        <v>2948905.469999999</v>
      </c>
      <c r="G37" s="3">
        <v>2948906</v>
      </c>
      <c r="H37" s="100">
        <f>G37-F37</f>
        <v>0.5300000011920929</v>
      </c>
    </row>
    <row r="38" spans="2:8" s="3" customFormat="1" ht="12.75">
      <c r="B38" s="11" t="s">
        <v>56</v>
      </c>
      <c r="C38" s="29" t="s">
        <v>79</v>
      </c>
      <c r="D38" s="15">
        <f>D35-D34</f>
        <v>2769563</v>
      </c>
      <c r="E38" s="15">
        <v>0</v>
      </c>
      <c r="F38" s="15">
        <v>0</v>
      </c>
      <c r="H38" s="100"/>
    </row>
    <row r="39" spans="5:6" ht="12.75">
      <c r="E39" s="34"/>
      <c r="F39" s="34"/>
    </row>
    <row r="41" spans="2:6" ht="15.75">
      <c r="B41" s="30" t="s">
        <v>80</v>
      </c>
      <c r="C41"/>
      <c r="E41" s="104" t="s">
        <v>85</v>
      </c>
      <c r="F41" s="104"/>
    </row>
    <row r="42" spans="2:6" ht="15.75" customHeight="1">
      <c r="B42" s="31" t="s">
        <v>81</v>
      </c>
      <c r="C42" s="24"/>
      <c r="E42" s="103" t="s">
        <v>84</v>
      </c>
      <c r="F42" s="103"/>
    </row>
    <row r="43" spans="2:6" ht="15.75">
      <c r="B43" s="31" t="s">
        <v>82</v>
      </c>
      <c r="C43"/>
      <c r="E43" s="105" t="s">
        <v>86</v>
      </c>
      <c r="F43" s="105"/>
    </row>
    <row r="44" spans="2:6" ht="15.75">
      <c r="B44" s="31" t="s">
        <v>83</v>
      </c>
      <c r="C44"/>
      <c r="D44"/>
      <c r="E44" s="32"/>
      <c r="F44" s="32"/>
    </row>
  </sheetData>
  <sheetProtection/>
  <mergeCells count="3">
    <mergeCell ref="E42:F42"/>
    <mergeCell ref="E41:F41"/>
    <mergeCell ref="E43:F43"/>
  </mergeCells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stk06</cp:lastModifiedBy>
  <cp:lastPrinted>2015-08-07T08:55:51Z</cp:lastPrinted>
  <dcterms:created xsi:type="dcterms:W3CDTF">2004-08-11T07:18:45Z</dcterms:created>
  <dcterms:modified xsi:type="dcterms:W3CDTF">2015-08-12T13:37:56Z</dcterms:modified>
  <cp:category/>
  <cp:version/>
  <cp:contentType/>
  <cp:contentStatus/>
</cp:coreProperties>
</file>