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T" sheetId="1" r:id="rId1"/>
    <sheet name="Sit v si ch" sheetId="2" r:id="rId2"/>
  </sheets>
  <definedNames>
    <definedName name="_xlnm.Print_Area" localSheetId="0">'BILANT'!$A$1:$E$63</definedName>
  </definedNames>
  <calcPr fullCalcOnLoad="1"/>
</workbook>
</file>

<file path=xl/sharedStrings.xml><?xml version="1.0" encoding="utf-8"?>
<sst xmlns="http://schemas.openxmlformats.org/spreadsheetml/2006/main" count="108" uniqueCount="84">
  <si>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</si>
  <si>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</si>
  <si>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</si>
  <si>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</si>
  <si>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</si>
  <si>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</si>
  <si>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</si>
  <si>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</si>
  <si>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</si>
  <si>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</si>
  <si>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</si>
  <si>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</si>
  <si>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</si>
  <si>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</si>
  <si>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</si>
  <si>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</si>
  <si>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</si>
  <si>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</si>
  <si>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</si>
  <si>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</si>
  <si>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</si>
  <si>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</si>
  <si>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</si>
  <si>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</si>
  <si>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</si>
  <si>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</si>
  <si>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</si>
  <si>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</si>
  <si>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</si>
  <si>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</si>
  <si>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</si>
  <si>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</si>
  <si>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</si>
  <si>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</si>
  <si>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</si>
  <si>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</si>
  <si>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</si>
  <si>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</si>
  <si>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</si>
  <si>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</si>
  <si>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</si>
  <si>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</si>
  <si>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</si>
  <si>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</si>
  <si>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</si>
  <si>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</si>
  <si>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</si>
  <si>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</si>
  <si>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</si>
  <si>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</si>
  <si>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</si>
  <si>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</si>
  <si>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</si>
  <si>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</si>
  <si>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</si>
  <si>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</si>
  <si>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</si>
  <si>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</si>
  <si>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</si>
  <si>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</si>
  <si>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</si>
  <si>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</si>
  <si>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</si>
  <si>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</si>
  <si>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</si>
  <si>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</si>
  <si>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</si>
  <si>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</si>
  <si>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</si>
  <si>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</si>
  <si>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</si>
  <si>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</si>
  <si>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</si>
  <si>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Administrator ,</t>
  </si>
  <si>
    <t>NICOLAE PASCU</t>
  </si>
  <si>
    <t>Semnatura</t>
  </si>
  <si>
    <t>Stampila unitatii</t>
  </si>
  <si>
    <t>Intocmit,</t>
  </si>
  <si>
    <t>ADRIAN SAGAU</t>
  </si>
  <si>
    <t>Calitatea: Director Economic</t>
  </si>
  <si>
    <t>01.01.10</t>
  </si>
  <si>
    <t>30.09.2010</t>
  </si>
  <si>
    <t>30.09.09</t>
  </si>
  <si>
    <t>30.09.10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</si>
</sst>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_);_(@_)"/>
    <numFmt numFmtId="185" formatCode="0.00_);\(0.00\)"/>
    <numFmt numFmtId="186" formatCode="0.0_);\(0.0\)"/>
    <numFmt numFmtId="187" formatCode="0_);\(0\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-* #,##0.000_-;\-* #,##0.000_-;_-* &quot;-&quot;??_-;_-@_-"/>
    <numFmt numFmtId="192" formatCode="_-* #,##0.0000_-;\-* #,##0.00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179" fontId="1" fillId="0" borderId="1" xfId="15" applyNumberFormat="1" applyFont="1" applyBorder="1" applyAlignment="1">
      <alignment horizontal="center" vertical="center"/>
    </xf>
    <xf numFmtId="179" fontId="1" fillId="0" borderId="1" xfId="15" applyNumberFormat="1" applyFont="1" applyBorder="1" applyAlignment="1">
      <alignment vertical="center"/>
    </xf>
    <xf numFmtId="179" fontId="2" fillId="0" borderId="1" xfId="15" applyNumberFormat="1" applyFont="1" applyBorder="1" applyAlignment="1">
      <alignment vertical="center"/>
    </xf>
    <xf numFmtId="179" fontId="3" fillId="0" borderId="1" xfId="15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9" fontId="0" fillId="0" borderId="1" xfId="15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1" fontId="0" fillId="0" borderId="1" xfId="15" applyBorder="1" applyAlignment="1">
      <alignment vertical="center"/>
    </xf>
    <xf numFmtId="171" fontId="2" fillId="0" borderId="1" xfId="15" applyFont="1" applyBorder="1" applyAlignment="1">
      <alignment vertical="center"/>
    </xf>
    <xf numFmtId="171" fontId="1" fillId="0" borderId="1" xfId="15" applyFont="1" applyBorder="1" applyAlignment="1">
      <alignment horizontal="center" vertical="center"/>
    </xf>
    <xf numFmtId="171" fontId="1" fillId="0" borderId="1" xfId="15" applyFont="1" applyBorder="1" applyAlignment="1">
      <alignment vertical="center"/>
    </xf>
    <xf numFmtId="179" fontId="0" fillId="0" borderId="1" xfId="15" applyNumberFormat="1" applyBorder="1" applyAlignment="1">
      <alignment vertical="center"/>
    </xf>
    <xf numFmtId="179" fontId="0" fillId="0" borderId="1" xfId="15" applyNumberFormat="1" applyFont="1" applyBorder="1" applyAlignment="1">
      <alignment vertical="center"/>
    </xf>
    <xf numFmtId="179" fontId="1" fillId="0" borderId="0" xfId="15" applyNumberFormat="1" applyFont="1" applyAlignment="1">
      <alignment vertical="center" wrapText="1"/>
    </xf>
    <xf numFmtId="179" fontId="0" fillId="0" borderId="0" xfId="15" applyNumberFormat="1" applyAlignment="1">
      <alignment vertical="center"/>
    </xf>
    <xf numFmtId="179" fontId="1" fillId="0" borderId="0" xfId="15" applyNumberFormat="1" applyFont="1" applyAlignment="1">
      <alignment vertical="center"/>
    </xf>
    <xf numFmtId="179" fontId="2" fillId="0" borderId="0" xfId="15" applyNumberFormat="1" applyFont="1" applyAlignment="1">
      <alignment vertical="center"/>
    </xf>
    <xf numFmtId="179" fontId="3" fillId="0" borderId="0" xfId="15" applyNumberFormat="1" applyFont="1" applyAlignment="1">
      <alignment vertical="center"/>
    </xf>
    <xf numFmtId="179" fontId="0" fillId="0" borderId="0" xfId="15" applyNumberFormat="1" applyFont="1" applyAlignment="1">
      <alignment vertical="center"/>
    </xf>
    <xf numFmtId="179" fontId="1" fillId="0" borderId="0" xfId="15" applyNumberFormat="1" applyFont="1" applyAlignment="1">
      <alignment horizontal="justify" vertical="center" wrapText="1"/>
    </xf>
    <xf numFmtId="179" fontId="4" fillId="0" borderId="0" xfId="15" applyNumberFormat="1" applyFont="1" applyAlignment="1">
      <alignment horizontal="center" vertical="center"/>
    </xf>
    <xf numFmtId="179" fontId="1" fillId="0" borderId="0" xfId="15" applyNumberFormat="1" applyFont="1" applyBorder="1" applyAlignment="1">
      <alignment vertical="center" wrapText="1"/>
    </xf>
    <xf numFmtId="179" fontId="0" fillId="0" borderId="0" xfId="15" applyNumberFormat="1" applyAlignment="1">
      <alignment vertical="center" wrapText="1"/>
    </xf>
    <xf numFmtId="179" fontId="5" fillId="0" borderId="0" xfId="15" applyNumberFormat="1" applyFont="1" applyAlignment="1">
      <alignment horizontal="left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0" fillId="0" borderId="1" xfId="15" applyNumberFormat="1" applyFont="1" applyBorder="1" applyAlignment="1">
      <alignment horizontal="center" vertical="center"/>
    </xf>
    <xf numFmtId="179" fontId="0" fillId="0" borderId="1" xfId="15" applyNumberFormat="1" applyBorder="1" applyAlignment="1">
      <alignment horizontal="center" vertical="center"/>
    </xf>
    <xf numFmtId="179" fontId="0" fillId="0" borderId="1" xfId="15" applyNumberFormat="1" applyFont="1" applyBorder="1" applyAlignment="1">
      <alignment horizontal="center" vertical="center" wrapText="1"/>
    </xf>
    <xf numFmtId="179" fontId="0" fillId="0" borderId="1" xfId="15" applyNumberFormat="1" applyBorder="1" applyAlignment="1">
      <alignment horizontal="center" vertical="center"/>
    </xf>
    <xf numFmtId="179" fontId="8" fillId="0" borderId="1" xfId="15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/>
    </xf>
    <xf numFmtId="179" fontId="2" fillId="0" borderId="1" xfId="15" applyNumberFormat="1" applyFont="1" applyBorder="1" applyAlignment="1">
      <alignment horizontal="center" vertical="center" wrapText="1"/>
    </xf>
    <xf numFmtId="179" fontId="2" fillId="0" borderId="1" xfId="15" applyNumberFormat="1" applyFont="1" applyBorder="1" applyAlignment="1">
      <alignment horizontal="center" vertical="center"/>
    </xf>
    <xf numFmtId="179" fontId="1" fillId="0" borderId="1" xfId="15" applyNumberFormat="1" applyFont="1" applyBorder="1" applyAlignment="1">
      <alignment horizontal="center" vertical="center" wrapText="1"/>
    </xf>
    <xf numFmtId="179" fontId="5" fillId="0" borderId="0" xfId="15" applyNumberFormat="1" applyFont="1" applyAlignment="1">
      <alignment horizontal="center"/>
    </xf>
    <xf numFmtId="171" fontId="0" fillId="0" borderId="0" xfId="15" applyAlignment="1">
      <alignment horizontal="center"/>
    </xf>
    <xf numFmtId="179" fontId="0" fillId="0" borderId="0" xfId="15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1" fontId="0" fillId="0" borderId="0" xfId="15" applyAlignment="1">
      <alignment horizontal="center" vertical="center"/>
    </xf>
    <xf numFmtId="179" fontId="0" fillId="0" borderId="1" xfId="15" applyNumberFormat="1" applyFont="1" applyBorder="1" applyAlignment="1">
      <alignment horizontal="center" vertical="center"/>
    </xf>
    <xf numFmtId="179" fontId="0" fillId="0" borderId="1" xfId="15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79" fontId="0" fillId="0" borderId="0" xfId="15" applyNumberFormat="1" applyAlignment="1">
      <alignment/>
    </xf>
    <xf numFmtId="179" fontId="0" fillId="0" borderId="0" xfId="15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179" fontId="0" fillId="0" borderId="0" xfId="15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workbookViewId="0" topLeftCell="A40">
      <selection activeCell="D57" sqref="D57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13.8515625" style="42" customWidth="1"/>
    <col min="4" max="4" width="14.57421875" style="34" customWidth="1"/>
    <col min="5" max="5" width="5.57421875" style="2" customWidth="1"/>
    <col min="6" max="6" width="12.8515625" style="34" bestFit="1" customWidth="1"/>
    <col min="7" max="7" width="9.140625" style="2" customWidth="1"/>
    <col min="8" max="8" width="18.28125" style="2" bestFit="1" customWidth="1"/>
    <col min="9" max="16384" width="9.140625" style="2" customWidth="1"/>
  </cols>
  <sheetData>
    <row r="1" spans="2:6" s="16" customFormat="1" ht="12.75">
      <c r="B1" s="15" t="s">
        <v>63</v>
      </c>
      <c r="C1" s="39"/>
      <c r="D1" s="33"/>
      <c r="F1" s="33"/>
    </row>
    <row r="2" spans="2:6" s="16" customFormat="1" ht="12.75">
      <c r="B2" s="15" t="s">
        <v>68</v>
      </c>
      <c r="C2" s="39"/>
      <c r="D2" s="33"/>
      <c r="F2" s="33"/>
    </row>
    <row r="3" spans="2:6" s="16" customFormat="1" ht="12.75">
      <c r="B3" s="15" t="s">
        <v>64</v>
      </c>
      <c r="C3" s="39"/>
      <c r="D3" s="33"/>
      <c r="F3" s="33"/>
    </row>
    <row r="4" spans="2:6" s="16" customFormat="1" ht="12.75">
      <c r="B4" s="15"/>
      <c r="C4" s="39"/>
      <c r="D4" s="33"/>
      <c r="F4" s="33"/>
    </row>
    <row r="5" spans="2:3" ht="12.75">
      <c r="B5" s="23" t="s">
        <v>69</v>
      </c>
      <c r="C5" s="40"/>
    </row>
    <row r="7" spans="2:4" ht="12.75">
      <c r="B7" s="6"/>
      <c r="C7" s="29" t="s">
        <v>80</v>
      </c>
      <c r="D7" s="17" t="s">
        <v>81</v>
      </c>
    </row>
    <row r="8" spans="2:6" s="3" customFormat="1" ht="12.75">
      <c r="B8" s="7" t="s">
        <v>0</v>
      </c>
      <c r="C8" s="30"/>
      <c r="D8" s="18"/>
      <c r="F8" s="35"/>
    </row>
    <row r="9" spans="2:6" s="4" customFormat="1" ht="12.75">
      <c r="B9" s="8" t="s">
        <v>9</v>
      </c>
      <c r="C9" s="28"/>
      <c r="D9" s="19"/>
      <c r="F9" s="36"/>
    </row>
    <row r="10" spans="2:4" ht="12.75">
      <c r="B10" s="6" t="s">
        <v>8</v>
      </c>
      <c r="C10" s="24">
        <v>93162910</v>
      </c>
      <c r="D10" s="63">
        <v>92942606</v>
      </c>
    </row>
    <row r="11" spans="2:4" ht="12.75">
      <c r="B11" s="6" t="s">
        <v>71</v>
      </c>
      <c r="C11" s="31">
        <v>1582381</v>
      </c>
      <c r="D11" s="31">
        <v>295867</v>
      </c>
    </row>
    <row r="12" spans="2:6" s="4" customFormat="1" ht="12.75">
      <c r="B12" s="8" t="s">
        <v>10</v>
      </c>
      <c r="C12" s="19">
        <f>SUM(C10:C11)</f>
        <v>94745291</v>
      </c>
      <c r="D12" s="19">
        <f>SUM(D10:D11)</f>
        <v>93238473</v>
      </c>
      <c r="F12" s="36"/>
    </row>
    <row r="13" spans="2:6" s="3" customFormat="1" ht="12.75">
      <c r="B13" s="7" t="s">
        <v>11</v>
      </c>
      <c r="C13" s="18">
        <f>C12</f>
        <v>94745291</v>
      </c>
      <c r="D13" s="18">
        <f>D12</f>
        <v>93238473</v>
      </c>
      <c r="F13" s="35"/>
    </row>
    <row r="14" spans="2:6" s="5" customFormat="1" ht="12.75">
      <c r="B14" s="9" t="s">
        <v>1</v>
      </c>
      <c r="C14" s="20"/>
      <c r="D14" s="20"/>
      <c r="F14" s="37"/>
    </row>
    <row r="15" spans="2:6" s="4" customFormat="1" ht="12.75">
      <c r="B15" s="8" t="s">
        <v>12</v>
      </c>
      <c r="C15" s="19"/>
      <c r="D15" s="19"/>
      <c r="F15" s="36"/>
    </row>
    <row r="16" spans="2:4" ht="12.75">
      <c r="B16" s="6" t="s">
        <v>13</v>
      </c>
      <c r="C16" s="31">
        <f>53209</f>
        <v>53209</v>
      </c>
      <c r="D16" s="31">
        <v>191188</v>
      </c>
    </row>
    <row r="17" spans="2:4" ht="12.75">
      <c r="B17" s="6" t="s">
        <v>14</v>
      </c>
      <c r="C17" s="24">
        <v>0</v>
      </c>
      <c r="D17" s="24">
        <v>0</v>
      </c>
    </row>
    <row r="18" spans="2:4" ht="12.75">
      <c r="B18" s="6" t="s">
        <v>15</v>
      </c>
      <c r="C18" s="24">
        <v>299139</v>
      </c>
      <c r="D18" s="24">
        <v>0</v>
      </c>
    </row>
    <row r="19" spans="2:6" s="4" customFormat="1" ht="12.75">
      <c r="B19" s="8" t="s">
        <v>10</v>
      </c>
      <c r="C19" s="19">
        <f>SUM(C16:C18)</f>
        <v>352348</v>
      </c>
      <c r="D19" s="19">
        <f>SUM(D16:D18)</f>
        <v>191188</v>
      </c>
      <c r="F19" s="36"/>
    </row>
    <row r="20" spans="2:6" s="4" customFormat="1" ht="12.75">
      <c r="B20" s="8" t="s">
        <v>16</v>
      </c>
      <c r="C20" s="19"/>
      <c r="D20" s="19"/>
      <c r="F20" s="36"/>
    </row>
    <row r="21" spans="2:6" s="26" customFormat="1" ht="12.75">
      <c r="B21" s="25" t="s">
        <v>17</v>
      </c>
      <c r="C21" s="32">
        <v>14064611</v>
      </c>
      <c r="D21" s="32">
        <v>19056095</v>
      </c>
      <c r="F21" s="38"/>
    </row>
    <row r="22" spans="2:6" s="4" customFormat="1" ht="12.75">
      <c r="B22" s="8" t="s">
        <v>18</v>
      </c>
      <c r="C22" s="19">
        <f>SUM(C21)</f>
        <v>14064611</v>
      </c>
      <c r="D22" s="19">
        <f>SUM(D21)</f>
        <v>19056095</v>
      </c>
      <c r="F22" s="36"/>
    </row>
    <row r="23" spans="2:6" s="4" customFormat="1" ht="12.75">
      <c r="B23" s="8" t="s">
        <v>19</v>
      </c>
      <c r="C23" s="19">
        <v>381</v>
      </c>
      <c r="D23" s="19">
        <v>255</v>
      </c>
      <c r="F23" s="36"/>
    </row>
    <row r="24" spans="2:6" s="3" customFormat="1" ht="12.75">
      <c r="B24" s="7" t="s">
        <v>20</v>
      </c>
      <c r="C24" s="18">
        <f>C19+C22+C23</f>
        <v>14417340</v>
      </c>
      <c r="D24" s="18">
        <f>D19+D22+D23</f>
        <v>19247538</v>
      </c>
      <c r="F24" s="35"/>
    </row>
    <row r="25" spans="2:6" s="3" customFormat="1" ht="12.75">
      <c r="B25" s="7" t="s">
        <v>2</v>
      </c>
      <c r="C25" s="30"/>
      <c r="D25" s="18"/>
      <c r="F25" s="35"/>
    </row>
    <row r="26" spans="2:6" s="3" customFormat="1" ht="12.75">
      <c r="B26" s="7" t="s">
        <v>6</v>
      </c>
      <c r="C26" s="30"/>
      <c r="D26" s="18"/>
      <c r="F26" s="35"/>
    </row>
    <row r="27" spans="2:4" ht="12.75">
      <c r="B27" s="6" t="s">
        <v>21</v>
      </c>
      <c r="C27" s="24">
        <v>0</v>
      </c>
      <c r="D27" s="24">
        <v>0</v>
      </c>
    </row>
    <row r="28" spans="2:4" ht="12.75">
      <c r="B28" s="6" t="s">
        <v>22</v>
      </c>
      <c r="C28" s="31">
        <v>188182</v>
      </c>
      <c r="D28" s="31">
        <v>188966</v>
      </c>
    </row>
    <row r="29" spans="2:4" ht="12.75">
      <c r="B29" s="6" t="s">
        <v>23</v>
      </c>
      <c r="C29" s="27">
        <v>0</v>
      </c>
      <c r="D29" s="31">
        <v>0</v>
      </c>
    </row>
    <row r="30" spans="2:4" ht="12.75">
      <c r="B30" s="6" t="s">
        <v>24</v>
      </c>
      <c r="C30" s="27">
        <v>0</v>
      </c>
      <c r="D30" s="31">
        <v>0</v>
      </c>
    </row>
    <row r="31" spans="2:4" ht="12.75">
      <c r="B31" s="6" t="s">
        <v>25</v>
      </c>
      <c r="C31" s="27">
        <v>0</v>
      </c>
      <c r="D31" s="31">
        <v>0</v>
      </c>
    </row>
    <row r="32" spans="2:6" s="3" customFormat="1" ht="12.75">
      <c r="B32" s="7" t="s">
        <v>10</v>
      </c>
      <c r="C32" s="18">
        <f>SUM(C27:C31)</f>
        <v>188182</v>
      </c>
      <c r="D32" s="18">
        <f>SUM(D27:D31)</f>
        <v>188966</v>
      </c>
      <c r="F32" s="35"/>
    </row>
    <row r="33" spans="2:6" s="3" customFormat="1" ht="12.75">
      <c r="B33" s="7" t="s">
        <v>28</v>
      </c>
      <c r="C33" s="18">
        <f>C24+C25-C32-C42</f>
        <v>14229158</v>
      </c>
      <c r="D33" s="18">
        <f>D24+D25-D32-D42</f>
        <v>19058572</v>
      </c>
      <c r="F33" s="35"/>
    </row>
    <row r="34" spans="2:6" s="3" customFormat="1" ht="12.75">
      <c r="B34" s="7" t="s">
        <v>27</v>
      </c>
      <c r="C34" s="18">
        <f>C13+C33</f>
        <v>108974449</v>
      </c>
      <c r="D34" s="18">
        <f>D13+D33</f>
        <v>112297045</v>
      </c>
      <c r="F34" s="35"/>
    </row>
    <row r="35" spans="2:6" s="3" customFormat="1" ht="12.75">
      <c r="B35" s="7" t="s">
        <v>3</v>
      </c>
      <c r="C35" s="30"/>
      <c r="D35" s="18"/>
      <c r="F35" s="35"/>
    </row>
    <row r="36" spans="2:4" ht="12.75">
      <c r="B36" s="6" t="s">
        <v>21</v>
      </c>
      <c r="C36" s="24">
        <v>0</v>
      </c>
      <c r="D36" s="24">
        <v>0</v>
      </c>
    </row>
    <row r="37" spans="2:4" ht="12.75">
      <c r="B37" s="6" t="s">
        <v>22</v>
      </c>
      <c r="C37" s="24">
        <v>0</v>
      </c>
      <c r="D37" s="24">
        <v>0</v>
      </c>
    </row>
    <row r="38" spans="2:4" ht="12.75">
      <c r="B38" s="6" t="s">
        <v>23</v>
      </c>
      <c r="C38" s="24">
        <v>0</v>
      </c>
      <c r="D38" s="24">
        <v>0</v>
      </c>
    </row>
    <row r="39" spans="2:4" ht="12.75">
      <c r="B39" s="6" t="s">
        <v>24</v>
      </c>
      <c r="C39" s="24">
        <v>0</v>
      </c>
      <c r="D39" s="24">
        <v>0</v>
      </c>
    </row>
    <row r="40" spans="2:4" ht="12.75">
      <c r="B40" s="6" t="s">
        <v>25</v>
      </c>
      <c r="C40" s="24">
        <v>0</v>
      </c>
      <c r="D40" s="24">
        <v>0</v>
      </c>
    </row>
    <row r="41" spans="2:6" s="3" customFormat="1" ht="12.75">
      <c r="B41" s="7" t="s">
        <v>10</v>
      </c>
      <c r="C41" s="18">
        <f>SUM(C36:C40)</f>
        <v>0</v>
      </c>
      <c r="D41" s="18">
        <f>SUM(D36:D40)</f>
        <v>0</v>
      </c>
      <c r="F41" s="35"/>
    </row>
    <row r="42" spans="2:6" s="3" customFormat="1" ht="12.75">
      <c r="B42" s="7" t="s">
        <v>26</v>
      </c>
      <c r="C42" s="18">
        <v>0</v>
      </c>
      <c r="D42" s="18">
        <v>0</v>
      </c>
      <c r="F42" s="35"/>
    </row>
    <row r="43" spans="2:6" s="3" customFormat="1" ht="12.75">
      <c r="B43" s="7" t="s">
        <v>29</v>
      </c>
      <c r="C43" s="30"/>
      <c r="D43" s="18"/>
      <c r="F43" s="35"/>
    </row>
    <row r="44" spans="2:6" s="4" customFormat="1" ht="12.75">
      <c r="B44" s="8" t="s">
        <v>30</v>
      </c>
      <c r="C44" s="19">
        <f>C45</f>
        <v>121950600</v>
      </c>
      <c r="D44" s="19">
        <f>D45</f>
        <v>121950600</v>
      </c>
      <c r="F44" s="36"/>
    </row>
    <row r="45" spans="2:4" ht="12.75">
      <c r="B45" s="10" t="s">
        <v>31</v>
      </c>
      <c r="C45" s="24">
        <v>121950600</v>
      </c>
      <c r="D45" s="24">
        <v>121950600</v>
      </c>
    </row>
    <row r="46" spans="2:6" s="4" customFormat="1" ht="12.75">
      <c r="B46" s="8" t="s">
        <v>32</v>
      </c>
      <c r="C46" s="19">
        <f>C47</f>
        <v>10003133</v>
      </c>
      <c r="D46" s="19">
        <f>D47</f>
        <v>10003133</v>
      </c>
      <c r="F46" s="36"/>
    </row>
    <row r="47" spans="2:4" ht="12.75">
      <c r="B47" s="10" t="s">
        <v>33</v>
      </c>
      <c r="C47" s="24">
        <v>10003133</v>
      </c>
      <c r="D47" s="24">
        <v>10003133</v>
      </c>
    </row>
    <row r="48" spans="2:8" s="4" customFormat="1" ht="12.75">
      <c r="B48" s="8" t="s">
        <v>34</v>
      </c>
      <c r="C48" s="19">
        <f>C49</f>
        <v>0</v>
      </c>
      <c r="D48" s="19">
        <f>D49</f>
        <v>0</v>
      </c>
      <c r="F48" s="36"/>
      <c r="H48" s="64"/>
    </row>
    <row r="49" spans="2:8" ht="12.75">
      <c r="B49" s="6" t="s">
        <v>35</v>
      </c>
      <c r="C49" s="27">
        <v>0</v>
      </c>
      <c r="D49" s="31">
        <v>0</v>
      </c>
      <c r="H49" s="65"/>
    </row>
    <row r="50" spans="2:6" s="4" customFormat="1" ht="12.75">
      <c r="B50" s="8" t="s">
        <v>36</v>
      </c>
      <c r="C50" s="28"/>
      <c r="D50" s="19"/>
      <c r="F50" s="36"/>
    </row>
    <row r="51" spans="2:4" ht="12.75">
      <c r="B51" s="6" t="s">
        <v>4</v>
      </c>
      <c r="C51" s="27">
        <v>0</v>
      </c>
      <c r="D51" s="31">
        <v>0</v>
      </c>
    </row>
    <row r="52" spans="2:4" ht="12.75">
      <c r="B52" s="6" t="s">
        <v>5</v>
      </c>
      <c r="C52" s="31">
        <v>20238877</v>
      </c>
      <c r="D52" s="31">
        <v>22979284</v>
      </c>
    </row>
    <row r="53" spans="2:6" s="4" customFormat="1" ht="12.75">
      <c r="B53" s="8" t="s">
        <v>37</v>
      </c>
      <c r="C53" s="19"/>
      <c r="D53" s="19"/>
      <c r="F53" s="36"/>
    </row>
    <row r="54" spans="2:4" ht="12.75">
      <c r="B54" s="6" t="s">
        <v>4</v>
      </c>
      <c r="C54" s="31">
        <v>0</v>
      </c>
      <c r="D54" s="31">
        <v>3322596</v>
      </c>
    </row>
    <row r="55" spans="2:4" ht="12.75">
      <c r="B55" s="6" t="s">
        <v>5</v>
      </c>
      <c r="C55" s="31">
        <v>2740407</v>
      </c>
      <c r="D55" s="31"/>
    </row>
    <row r="56" spans="2:6" s="4" customFormat="1" ht="12.75">
      <c r="B56" s="8" t="s">
        <v>7</v>
      </c>
      <c r="C56" s="19">
        <v>0</v>
      </c>
      <c r="D56" s="19">
        <v>0</v>
      </c>
      <c r="F56" s="36"/>
    </row>
    <row r="57" spans="2:6" s="3" customFormat="1" ht="12.75">
      <c r="B57" s="7" t="s">
        <v>38</v>
      </c>
      <c r="C57" s="18">
        <f>C44+C46+C48+C51-C52+C54-C55-C56</f>
        <v>108974449</v>
      </c>
      <c r="D57" s="18">
        <f>D44+D46+D48+D51-D52+D54-D55-D56</f>
        <v>112297045</v>
      </c>
      <c r="F57" s="35"/>
    </row>
    <row r="58" spans="2:6" s="3" customFormat="1" ht="12.75">
      <c r="B58" s="22"/>
      <c r="C58" s="41"/>
      <c r="D58" s="35"/>
      <c r="F58" s="35"/>
    </row>
    <row r="59" spans="2:4" ht="15.75" customHeight="1">
      <c r="B59" s="21" t="s">
        <v>73</v>
      </c>
      <c r="C59" s="43" t="s">
        <v>77</v>
      </c>
      <c r="D59" s="66"/>
    </row>
    <row r="60" spans="2:4" ht="12.75" customHeight="1">
      <c r="B60" s="1" t="s">
        <v>74</v>
      </c>
      <c r="C60" s="67" t="s">
        <v>78</v>
      </c>
      <c r="D60" s="67"/>
    </row>
    <row r="61" spans="3:4" ht="12.75" customHeight="1">
      <c r="C61" s="68" t="s">
        <v>79</v>
      </c>
      <c r="D61" s="68"/>
    </row>
    <row r="62" ht="12.75">
      <c r="B62" s="1" t="s">
        <v>75</v>
      </c>
    </row>
    <row r="63" spans="2:4" ht="12.75">
      <c r="B63" s="1" t="s">
        <v>76</v>
      </c>
      <c r="D63" s="42"/>
    </row>
    <row r="64" ht="12.75">
      <c r="D64" s="42"/>
    </row>
  </sheetData>
  <mergeCells count="2">
    <mergeCell ref="C60:D60"/>
    <mergeCell ref="C61:D61"/>
  </mergeCells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tabSelected="1" workbookViewId="0" topLeftCell="A19">
      <selection activeCell="D13" sqref="D13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13.57421875" style="60" customWidth="1"/>
    <col min="4" max="4" width="13.7109375" style="47" customWidth="1"/>
    <col min="5" max="16384" width="9.140625" style="2" customWidth="1"/>
  </cols>
  <sheetData>
    <row r="1" spans="2:4" s="16" customFormat="1" ht="12.75">
      <c r="B1" s="15" t="s">
        <v>63</v>
      </c>
      <c r="C1" s="45"/>
      <c r="D1" s="46"/>
    </row>
    <row r="2" spans="2:4" s="16" customFormat="1" ht="12.75">
      <c r="B2" s="15" t="s">
        <v>68</v>
      </c>
      <c r="C2" s="45"/>
      <c r="D2" s="46"/>
    </row>
    <row r="3" spans="2:4" s="16" customFormat="1" ht="12.75">
      <c r="B3" s="15" t="s">
        <v>64</v>
      </c>
      <c r="C3" s="45"/>
      <c r="D3" s="46"/>
    </row>
    <row r="4" spans="2:4" s="16" customFormat="1" ht="12.75">
      <c r="B4" s="15"/>
      <c r="C4" s="45"/>
      <c r="D4" s="46"/>
    </row>
    <row r="5" spans="2:3" ht="12.75">
      <c r="B5" s="23" t="s">
        <v>70</v>
      </c>
      <c r="C5" s="23"/>
    </row>
    <row r="6" spans="2:3" ht="12.75">
      <c r="B6" s="2"/>
      <c r="C6" s="47"/>
    </row>
    <row r="7" spans="2:4" s="11" customFormat="1" ht="12.75">
      <c r="B7" s="12" t="s">
        <v>67</v>
      </c>
      <c r="C7" s="12" t="s">
        <v>82</v>
      </c>
      <c r="D7" s="17" t="s">
        <v>83</v>
      </c>
    </row>
    <row r="8" spans="2:4" s="3" customFormat="1" ht="12.75">
      <c r="B8" s="7" t="s">
        <v>39</v>
      </c>
      <c r="C8" s="17">
        <f>SUM(C9:C16)</f>
        <v>17432184</v>
      </c>
      <c r="D8" s="17">
        <f>SUM(D9:D16)</f>
        <v>5980622</v>
      </c>
    </row>
    <row r="9" spans="2:4" ht="12.75">
      <c r="B9" s="6" t="s">
        <v>40</v>
      </c>
      <c r="C9" s="48">
        <v>366347</v>
      </c>
      <c r="D9" s="49">
        <v>0</v>
      </c>
    </row>
    <row r="10" spans="2:4" ht="12.75">
      <c r="B10" s="6" t="s">
        <v>41</v>
      </c>
      <c r="C10" s="50">
        <v>1310273</v>
      </c>
      <c r="D10" s="49">
        <v>1677372</v>
      </c>
    </row>
    <row r="11" spans="2:4" ht="12.75">
      <c r="B11" s="6" t="s">
        <v>42</v>
      </c>
      <c r="C11" s="50">
        <v>0</v>
      </c>
      <c r="D11" s="49">
        <v>0</v>
      </c>
    </row>
    <row r="12" spans="2:4" ht="12.75">
      <c r="B12" s="6" t="s">
        <v>43</v>
      </c>
      <c r="C12" s="50">
        <v>750382</v>
      </c>
      <c r="D12" s="49">
        <v>3581460</v>
      </c>
    </row>
    <row r="13" spans="2:4" ht="12.75">
      <c r="B13" s="6" t="s">
        <v>44</v>
      </c>
      <c r="C13" s="50">
        <v>235742</v>
      </c>
      <c r="D13" s="49">
        <v>24900</v>
      </c>
    </row>
    <row r="14" spans="2:4" ht="12.75">
      <c r="B14" s="6" t="s">
        <v>45</v>
      </c>
      <c r="C14" s="50">
        <v>14769440</v>
      </c>
      <c r="D14" s="49">
        <v>696890</v>
      </c>
    </row>
    <row r="15" spans="2:4" ht="12.75">
      <c r="B15" s="6" t="s">
        <v>46</v>
      </c>
      <c r="C15" s="50">
        <v>0</v>
      </c>
      <c r="D15" s="49">
        <v>0</v>
      </c>
    </row>
    <row r="16" spans="2:4" ht="12.75">
      <c r="B16" s="6" t="s">
        <v>47</v>
      </c>
      <c r="C16" s="50">
        <v>0</v>
      </c>
      <c r="D16" s="49">
        <v>0</v>
      </c>
    </row>
    <row r="17" spans="2:4" s="3" customFormat="1" ht="12.75">
      <c r="B17" s="7" t="s">
        <v>48</v>
      </c>
      <c r="C17" s="17">
        <f>SUM(C18:C25)</f>
        <v>21490763</v>
      </c>
      <c r="D17" s="17">
        <f>SUM(D18:D25)</f>
        <v>2658026</v>
      </c>
    </row>
    <row r="18" spans="2:6" ht="12.75">
      <c r="B18" s="6" t="s">
        <v>72</v>
      </c>
      <c r="C18" s="50">
        <v>19876213</v>
      </c>
      <c r="D18" s="62">
        <v>663633</v>
      </c>
      <c r="F18" s="44"/>
    </row>
    <row r="19" spans="2:6" ht="12.75">
      <c r="B19" s="6" t="s">
        <v>49</v>
      </c>
      <c r="C19" s="50">
        <v>0</v>
      </c>
      <c r="D19" s="62">
        <v>0</v>
      </c>
      <c r="F19" s="44"/>
    </row>
    <row r="20" spans="2:6" ht="12.75">
      <c r="B20" s="6" t="s">
        <v>50</v>
      </c>
      <c r="C20" s="50">
        <v>0</v>
      </c>
      <c r="D20" s="62">
        <v>0</v>
      </c>
      <c r="F20" s="44"/>
    </row>
    <row r="21" spans="2:4" ht="12.75">
      <c r="B21" s="6" t="s">
        <v>65</v>
      </c>
      <c r="C21" s="50">
        <v>1613771</v>
      </c>
      <c r="D21" s="62">
        <v>1993702</v>
      </c>
    </row>
    <row r="22" spans="2:4" ht="12.75">
      <c r="B22" s="6" t="s">
        <v>66</v>
      </c>
      <c r="C22" s="50">
        <v>779</v>
      </c>
      <c r="D22" s="62">
        <v>691</v>
      </c>
    </row>
    <row r="23" spans="2:4" ht="12.75">
      <c r="B23" s="6" t="s">
        <v>51</v>
      </c>
      <c r="C23" s="50">
        <v>0</v>
      </c>
      <c r="D23" s="62">
        <v>0</v>
      </c>
    </row>
    <row r="24" spans="2:4" ht="12.75">
      <c r="B24" s="6" t="s">
        <v>52</v>
      </c>
      <c r="C24" s="50">
        <v>0</v>
      </c>
      <c r="D24" s="51">
        <v>0</v>
      </c>
    </row>
    <row r="25" spans="2:4" ht="12.75">
      <c r="B25" s="6" t="s">
        <v>53</v>
      </c>
      <c r="C25" s="50">
        <v>0</v>
      </c>
      <c r="D25" s="51">
        <v>0</v>
      </c>
    </row>
    <row r="26" spans="2:4" s="3" customFormat="1" ht="12.75">
      <c r="B26" s="7" t="s">
        <v>54</v>
      </c>
      <c r="C26" s="52"/>
      <c r="D26" s="53"/>
    </row>
    <row r="27" spans="2:4" s="4" customFormat="1" ht="12.75">
      <c r="B27" s="13" t="s">
        <v>55</v>
      </c>
      <c r="C27" s="54">
        <v>0</v>
      </c>
      <c r="D27" s="55">
        <f>D8-D17</f>
        <v>3322596</v>
      </c>
    </row>
    <row r="28" spans="2:4" s="4" customFormat="1" ht="12.75">
      <c r="B28" s="13" t="s">
        <v>56</v>
      </c>
      <c r="C28" s="54">
        <v>4058579</v>
      </c>
      <c r="D28" s="55">
        <v>0</v>
      </c>
    </row>
    <row r="29" spans="2:4" s="3" customFormat="1" ht="12.75">
      <c r="B29" s="7" t="s">
        <v>57</v>
      </c>
      <c r="C29" s="56">
        <v>0</v>
      </c>
      <c r="D29" s="17">
        <v>0</v>
      </c>
    </row>
    <row r="30" spans="2:4" s="3" customFormat="1" ht="12.75">
      <c r="B30" s="7" t="s">
        <v>58</v>
      </c>
      <c r="C30" s="56">
        <v>0</v>
      </c>
      <c r="D30" s="17">
        <v>0</v>
      </c>
    </row>
    <row r="31" spans="2:4" s="4" customFormat="1" ht="12.75">
      <c r="B31" s="8" t="s">
        <v>59</v>
      </c>
      <c r="C31" s="54"/>
      <c r="D31" s="55"/>
    </row>
    <row r="32" spans="2:4" s="4" customFormat="1" ht="12.75">
      <c r="B32" s="13" t="s">
        <v>55</v>
      </c>
      <c r="C32" s="54">
        <v>0</v>
      </c>
      <c r="D32" s="55">
        <f>D29-D30</f>
        <v>0</v>
      </c>
    </row>
    <row r="33" spans="2:4" s="4" customFormat="1" ht="12.75">
      <c r="B33" s="13" t="s">
        <v>56</v>
      </c>
      <c r="C33" s="54">
        <v>0</v>
      </c>
      <c r="D33" s="55">
        <f>D30-D29</f>
        <v>0</v>
      </c>
    </row>
    <row r="34" spans="2:4" s="3" customFormat="1" ht="12.75">
      <c r="B34" s="7" t="s">
        <v>60</v>
      </c>
      <c r="C34" s="17">
        <f>C8+C29</f>
        <v>17432184</v>
      </c>
      <c r="D34" s="17">
        <f>D8+D29</f>
        <v>5980622</v>
      </c>
    </row>
    <row r="35" spans="2:4" s="3" customFormat="1" ht="12.75">
      <c r="B35" s="7" t="s">
        <v>61</v>
      </c>
      <c r="C35" s="17">
        <f>C17+C30</f>
        <v>21490763</v>
      </c>
      <c r="D35" s="17">
        <f>D17+D30</f>
        <v>2658026</v>
      </c>
    </row>
    <row r="36" spans="2:4" s="3" customFormat="1" ht="12.75">
      <c r="B36" s="7" t="s">
        <v>62</v>
      </c>
      <c r="C36" s="56"/>
      <c r="D36" s="53"/>
    </row>
    <row r="37" spans="2:4" s="3" customFormat="1" ht="12.75">
      <c r="B37" s="14" t="s">
        <v>55</v>
      </c>
      <c r="C37" s="52"/>
      <c r="D37" s="53">
        <f>D34-D35</f>
        <v>3322596</v>
      </c>
    </row>
    <row r="38" spans="2:4" s="3" customFormat="1" ht="12.75">
      <c r="B38" s="14" t="s">
        <v>56</v>
      </c>
      <c r="C38" s="17">
        <f>C35-C34</f>
        <v>4058579</v>
      </c>
      <c r="D38" s="17"/>
    </row>
    <row r="40" spans="2:4" ht="15.75">
      <c r="B40" s="21" t="s">
        <v>73</v>
      </c>
      <c r="C40" s="57" t="s">
        <v>77</v>
      </c>
      <c r="D40" s="58"/>
    </row>
    <row r="41" spans="2:4" ht="12.75">
      <c r="B41" s="1" t="s">
        <v>74</v>
      </c>
      <c r="C41" s="69" t="s">
        <v>78</v>
      </c>
      <c r="D41" s="69"/>
    </row>
    <row r="42" spans="3:4" ht="12.75">
      <c r="C42" s="70" t="s">
        <v>79</v>
      </c>
      <c r="D42" s="70"/>
    </row>
    <row r="43" spans="2:4" ht="12.75">
      <c r="B43" s="1" t="s">
        <v>75</v>
      </c>
      <c r="C43" s="69"/>
      <c r="D43" s="69"/>
    </row>
    <row r="44" spans="2:4" ht="12.75">
      <c r="B44" s="1" t="s">
        <v>76</v>
      </c>
      <c r="C44" s="59"/>
      <c r="D44" s="61"/>
    </row>
  </sheetData>
  <mergeCells count="3">
    <mergeCell ref="C43:D43"/>
    <mergeCell ref="C41:D41"/>
    <mergeCell ref="C42:D42"/>
  </mergeCells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Pascu Veronica Cristina</cp:lastModifiedBy>
  <cp:lastPrinted>2010-10-19T11:49:06Z</cp:lastPrinted>
  <dcterms:created xsi:type="dcterms:W3CDTF">2004-08-11T07:18:45Z</dcterms:created>
  <dcterms:modified xsi:type="dcterms:W3CDTF">2010-11-12T15:18:35Z</dcterms:modified>
  <cp:category/>
  <cp:version/>
  <cp:contentType/>
  <cp:contentStatus/>
</cp:coreProperties>
</file>