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T" sheetId="1" r:id="rId1"/>
    <sheet name="SIT VEN SI CH" sheetId="2" r:id="rId2"/>
  </sheets>
  <definedNames/>
  <calcPr fullCalcOnLoad="1"/>
</workbook>
</file>

<file path=xl/sharedStrings.xml><?xml version="1.0" encoding="utf-8"?>
<sst xmlns="http://schemas.openxmlformats.org/spreadsheetml/2006/main" count="123" uniqueCount="95">
  <si>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</si>
  <si>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</si>
  <si>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</si>
  <si>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</si>
  <si>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</si>
  <si>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</si>
  <si>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</si>
  <si>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</si>
  <si>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</si>
  <si>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2. creante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</si>
  <si>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</si>
  <si>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</si>
  <si>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</si>
  <si>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</si>
  <si>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</si>
  <si>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</si>
  <si>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</si>
  <si>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</si>
  <si>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</si>
  <si>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</si>
  <si>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</si>
  <si>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</si>
  <si>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</si>
  <si>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</si>
  <si>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</si>
  <si>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</si>
  <si>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</si>
  <si>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</si>
  <si>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</si>
  <si>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</si>
  <si>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</si>
  <si>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</si>
  <si>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</si>
  <si>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30</t>
  </si>
  <si>
    <t>II.PRIME DE EMISIUNE</t>
  </si>
  <si>
    <t>-prime de emisiune aferente unit de fond</t>
  </si>
  <si>
    <t>32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</si>
  <si>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</si>
  <si>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</si>
  <si>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</si>
  <si>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</si>
  <si>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</si>
  <si>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</si>
  <si>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</si>
  <si>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</si>
  <si>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</si>
  <si>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</si>
  <si>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</si>
  <si>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</si>
  <si>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</si>
  <si>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</si>
  <si>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</si>
  <si>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9. Cheltuieli din investiţii financiare cedate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</si>
  <si>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</si>
  <si>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</si>
  <si>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</si>
  <si>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</si>
  <si>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</si>
  <si>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</si>
  <si>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</si>
  <si>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</si>
  <si>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</si>
  <si>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</si>
  <si>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</si>
  <si>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>20</t>
  </si>
  <si>
    <t>21</t>
  </si>
  <si>
    <t>22</t>
  </si>
  <si>
    <t>22.1</t>
  </si>
  <si>
    <t>22.2</t>
  </si>
  <si>
    <t>23</t>
  </si>
  <si>
    <t>24</t>
  </si>
  <si>
    <t xml:space="preserve">19. VENITURI TOTALE </t>
  </si>
  <si>
    <t xml:space="preserve">20. CHELTUIELI TOTALE </t>
  </si>
  <si>
    <t>REZULTATUL EXERCIŢIULUI FINANCIAR:</t>
  </si>
  <si>
    <t>25</t>
  </si>
  <si>
    <t>26</t>
  </si>
  <si>
    <t>27</t>
  </si>
  <si>
    <t>STK EMERGENT ADMINISTRAT DE STK FINANCIAL S.A.I. S.A.</t>
  </si>
  <si>
    <t>Dec. C.N.V.M.: 20/16.03.2006</t>
  </si>
  <si>
    <t>12. Cheltuielic cu comisioanele, onorariile, cotizatiile</t>
  </si>
  <si>
    <t xml:space="preserve">       ADMINISTRATOR,</t>
  </si>
  <si>
    <t xml:space="preserve">       INTOCMIT,</t>
  </si>
  <si>
    <t xml:space="preserve">Semnatura </t>
  </si>
  <si>
    <t>Stampila unitatii</t>
  </si>
  <si>
    <t>NICOLAE PASCU</t>
  </si>
  <si>
    <t>13. Cheltuieli cu serviciile bancare si asimilate</t>
  </si>
  <si>
    <t>Cluj-Napoca, Heltai Gaspar 29</t>
  </si>
  <si>
    <t>30.06.07</t>
  </si>
  <si>
    <t>Exp. Ctb. MONICA DINCA</t>
  </si>
  <si>
    <t>SITUATIA VENITURILOR SI CHELTUIELILOR LA 30.06.2008</t>
  </si>
  <si>
    <t>30.06.08</t>
  </si>
  <si>
    <t>BILANT LA 30.06.2008</t>
  </si>
  <si>
    <t>01.01.08</t>
  </si>
  <si>
    <t xml:space="preserve">Calitatea: personal autorizat </t>
  </si>
  <si>
    <t>Carnet C.E.C.C.A.R.: 24919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</si>
</sst>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justify" vertical="center" wrapText="1"/>
    </xf>
    <xf numFmtId="4" fontId="1" fillId="0" borderId="0" xfId="15" applyNumberFormat="1" applyFont="1" applyAlignment="1">
      <alignment vertical="center" wrapText="1"/>
    </xf>
    <xf numFmtId="10" fontId="1" fillId="0" borderId="0" xfId="19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173" fontId="1" fillId="0" borderId="0" xfId="15" applyNumberFormat="1" applyFont="1" applyAlignment="1">
      <alignment vertical="center" wrapText="1"/>
    </xf>
    <xf numFmtId="173" fontId="0" fillId="0" borderId="0" xfId="15" applyNumberFormat="1" applyAlignment="1">
      <alignment vertical="center"/>
    </xf>
    <xf numFmtId="173" fontId="1" fillId="0" borderId="1" xfId="15" applyNumberFormat="1" applyFont="1" applyBorder="1" applyAlignment="1">
      <alignment horizontal="center" vertical="center"/>
    </xf>
    <xf numFmtId="173" fontId="1" fillId="0" borderId="1" xfId="15" applyNumberFormat="1" applyFont="1" applyBorder="1" applyAlignment="1">
      <alignment vertical="center"/>
    </xf>
    <xf numFmtId="173" fontId="0" fillId="0" borderId="1" xfId="15" applyNumberFormat="1" applyBorder="1" applyAlignment="1">
      <alignment vertical="center"/>
    </xf>
    <xf numFmtId="173" fontId="2" fillId="0" borderId="1" xfId="15" applyNumberFormat="1" applyFont="1" applyBorder="1" applyAlignment="1">
      <alignment vertical="center"/>
    </xf>
    <xf numFmtId="173" fontId="1" fillId="0" borderId="0" xfId="15" applyNumberFormat="1" applyFont="1" applyAlignment="1">
      <alignment horizontal="center" vertical="center" wrapText="1"/>
    </xf>
    <xf numFmtId="173" fontId="3" fillId="0" borderId="1" xfId="15" applyNumberFormat="1" applyFont="1" applyBorder="1" applyAlignment="1">
      <alignment vertical="center"/>
    </xf>
    <xf numFmtId="173" fontId="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3" fontId="1" fillId="0" borderId="0" xfId="15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22">
      <selection activeCell="D54" sqref="D54"/>
    </sheetView>
  </sheetViews>
  <sheetFormatPr defaultColWidth="9.140625" defaultRowHeight="12.75"/>
  <cols>
    <col min="1" max="1" width="68.421875" style="1" bestFit="1" customWidth="1"/>
    <col min="2" max="2" width="5.7109375" style="4" customWidth="1"/>
    <col min="3" max="4" width="12.28125" style="33" bestFit="1" customWidth="1"/>
    <col min="5" max="5" width="18.7109375" style="2" bestFit="1" customWidth="1"/>
    <col min="6" max="16384" width="9.140625" style="2" customWidth="1"/>
  </cols>
  <sheetData>
    <row r="1" spans="1:4" s="30" customFormat="1" ht="12.75">
      <c r="A1" s="27" t="s">
        <v>77</v>
      </c>
      <c r="B1" s="28"/>
      <c r="C1" s="32"/>
      <c r="D1" s="29"/>
    </row>
    <row r="2" spans="1:4" s="30" customFormat="1" ht="12.75">
      <c r="A2" s="27" t="s">
        <v>86</v>
      </c>
      <c r="B2" s="28"/>
      <c r="C2" s="32"/>
      <c r="D2" s="29"/>
    </row>
    <row r="3" spans="1:4" s="30" customFormat="1" ht="12.75">
      <c r="A3" s="27" t="s">
        <v>78</v>
      </c>
      <c r="B3" s="28"/>
      <c r="C3" s="32"/>
      <c r="D3" s="29"/>
    </row>
    <row r="4" spans="1:4" s="30" customFormat="1" ht="12.75">
      <c r="A4" s="27"/>
      <c r="B4" s="28"/>
      <c r="C4" s="32"/>
      <c r="D4" s="38"/>
    </row>
    <row r="5" ht="12.75">
      <c r="A5" s="31" t="s">
        <v>91</v>
      </c>
    </row>
    <row r="7" spans="1:4" ht="12.75">
      <c r="A7" s="9"/>
      <c r="B7" s="10"/>
      <c r="C7" s="34" t="s">
        <v>92</v>
      </c>
      <c r="D7" s="34" t="s">
        <v>90</v>
      </c>
    </row>
    <row r="8" spans="1:4" s="6" customFormat="1" ht="12.75">
      <c r="A8" s="11" t="s">
        <v>0</v>
      </c>
      <c r="B8" s="12"/>
      <c r="C8" s="35"/>
      <c r="D8" s="35"/>
    </row>
    <row r="9" spans="1:4" s="7" customFormat="1" ht="12.75">
      <c r="A9" s="13" t="s">
        <v>10</v>
      </c>
      <c r="B9" s="14"/>
      <c r="C9" s="37"/>
      <c r="D9" s="37"/>
    </row>
    <row r="10" spans="1:4" ht="12.75">
      <c r="A10" s="9" t="s">
        <v>8</v>
      </c>
      <c r="B10" s="10">
        <v>1</v>
      </c>
      <c r="C10" s="36">
        <v>0</v>
      </c>
      <c r="D10" s="36">
        <f>70235336-30995100</f>
        <v>39240236</v>
      </c>
    </row>
    <row r="11" spans="1:4" ht="12.75">
      <c r="A11" s="9" t="s">
        <v>9</v>
      </c>
      <c r="B11" s="10">
        <v>2</v>
      </c>
      <c r="C11" s="36">
        <v>21240236</v>
      </c>
      <c r="D11" s="36">
        <v>388519.83</v>
      </c>
    </row>
    <row r="12" spans="1:4" s="7" customFormat="1" ht="12.75">
      <c r="A12" s="13" t="s">
        <v>11</v>
      </c>
      <c r="B12" s="14">
        <v>3</v>
      </c>
      <c r="C12" s="37">
        <f>SUM(C10:C11)</f>
        <v>21240236</v>
      </c>
      <c r="D12" s="37">
        <f>SUM(D10:D11)</f>
        <v>39628755.83</v>
      </c>
    </row>
    <row r="13" spans="1:4" s="6" customFormat="1" ht="12.75">
      <c r="A13" s="11" t="s">
        <v>12</v>
      </c>
      <c r="B13" s="12">
        <v>4</v>
      </c>
      <c r="C13" s="35">
        <f>C12</f>
        <v>21240236</v>
      </c>
      <c r="D13" s="35">
        <f>D12</f>
        <v>39628755.83</v>
      </c>
    </row>
    <row r="14" spans="1:4" s="8" customFormat="1" ht="12.75">
      <c r="A14" s="15" t="s">
        <v>1</v>
      </c>
      <c r="B14" s="16"/>
      <c r="C14" s="39"/>
      <c r="D14" s="39"/>
    </row>
    <row r="15" spans="1:4" s="7" customFormat="1" ht="12.75">
      <c r="A15" s="13" t="s">
        <v>13</v>
      </c>
      <c r="B15" s="14"/>
      <c r="C15" s="37"/>
      <c r="D15" s="37"/>
    </row>
    <row r="16" spans="1:4" ht="12.75">
      <c r="A16" s="9" t="s">
        <v>14</v>
      </c>
      <c r="B16" s="10">
        <v>5</v>
      </c>
      <c r="C16" s="36">
        <v>0</v>
      </c>
      <c r="D16" s="36">
        <v>1220788.73</v>
      </c>
    </row>
    <row r="17" spans="1:4" ht="12.75">
      <c r="A17" s="9" t="s">
        <v>15</v>
      </c>
      <c r="B17" s="10">
        <v>6</v>
      </c>
      <c r="C17" s="36">
        <v>0</v>
      </c>
      <c r="D17" s="36">
        <v>0</v>
      </c>
    </row>
    <row r="18" spans="1:4" ht="12.75">
      <c r="A18" s="9" t="s">
        <v>16</v>
      </c>
      <c r="B18" s="10">
        <v>7</v>
      </c>
      <c r="C18" s="36">
        <v>0</v>
      </c>
      <c r="D18" s="36">
        <v>0</v>
      </c>
    </row>
    <row r="19" spans="1:4" s="7" customFormat="1" ht="12.75">
      <c r="A19" s="13" t="s">
        <v>11</v>
      </c>
      <c r="B19" s="14">
        <v>8</v>
      </c>
      <c r="C19" s="37">
        <f>SUM(C16:C18)</f>
        <v>0</v>
      </c>
      <c r="D19" s="37">
        <f>SUM(D16:D18)</f>
        <v>1220788.73</v>
      </c>
    </row>
    <row r="20" spans="1:4" s="7" customFormat="1" ht="12.75">
      <c r="A20" s="13" t="s">
        <v>17</v>
      </c>
      <c r="B20" s="14"/>
      <c r="C20" s="37"/>
      <c r="D20" s="37"/>
    </row>
    <row r="21" spans="1:4" ht="12.75">
      <c r="A21" s="9" t="s">
        <v>18</v>
      </c>
      <c r="B21" s="10">
        <v>9</v>
      </c>
      <c r="C21" s="36">
        <v>79537944.19</v>
      </c>
      <c r="D21" s="36">
        <v>89731184.66</v>
      </c>
    </row>
    <row r="22" spans="1:4" s="7" customFormat="1" ht="12.75">
      <c r="A22" s="13" t="s">
        <v>19</v>
      </c>
      <c r="B22" s="14">
        <v>10</v>
      </c>
      <c r="C22" s="37">
        <f>SUM(C21)</f>
        <v>79537944.19</v>
      </c>
      <c r="D22" s="37">
        <f>SUM(D21)</f>
        <v>89731184.66</v>
      </c>
    </row>
    <row r="23" spans="1:4" s="7" customFormat="1" ht="12.75">
      <c r="A23" s="13" t="s">
        <v>20</v>
      </c>
      <c r="B23" s="14">
        <v>11</v>
      </c>
      <c r="C23" s="37">
        <v>11043084</v>
      </c>
      <c r="D23" s="37">
        <v>95678.9</v>
      </c>
    </row>
    <row r="24" spans="1:4" s="6" customFormat="1" ht="12.75">
      <c r="A24" s="11" t="s">
        <v>21</v>
      </c>
      <c r="B24" s="12">
        <v>12</v>
      </c>
      <c r="C24" s="35">
        <f>C19+C22+C23</f>
        <v>90581028.19</v>
      </c>
      <c r="D24" s="35">
        <f>D19+D22+D23</f>
        <v>91047652.29</v>
      </c>
    </row>
    <row r="25" spans="1:4" s="6" customFormat="1" ht="12.75">
      <c r="A25" s="11" t="s">
        <v>2</v>
      </c>
      <c r="B25" s="12">
        <v>13</v>
      </c>
      <c r="C25" s="35"/>
      <c r="D25" s="35"/>
    </row>
    <row r="26" spans="1:4" s="6" customFormat="1" ht="12.75">
      <c r="A26" s="11" t="s">
        <v>6</v>
      </c>
      <c r="B26" s="12"/>
      <c r="C26" s="35"/>
      <c r="D26" s="35"/>
    </row>
    <row r="27" spans="1:4" ht="12.75">
      <c r="A27" s="9" t="s">
        <v>22</v>
      </c>
      <c r="B27" s="10">
        <v>14</v>
      </c>
      <c r="C27" s="36">
        <v>0</v>
      </c>
      <c r="D27" s="36">
        <v>0</v>
      </c>
    </row>
    <row r="28" spans="1:4" ht="12.75">
      <c r="A28" s="9" t="s">
        <v>23</v>
      </c>
      <c r="B28" s="10">
        <v>15</v>
      </c>
      <c r="C28" s="36">
        <v>1257532</v>
      </c>
      <c r="D28" s="36">
        <v>260716.91</v>
      </c>
    </row>
    <row r="29" spans="1:4" ht="12.75">
      <c r="A29" s="9" t="s">
        <v>24</v>
      </c>
      <c r="B29" s="10">
        <v>16</v>
      </c>
      <c r="C29" s="36">
        <v>0</v>
      </c>
      <c r="D29" s="36">
        <v>0</v>
      </c>
    </row>
    <row r="30" spans="1:4" ht="12.75">
      <c r="A30" s="9" t="s">
        <v>25</v>
      </c>
      <c r="B30" s="10">
        <v>17</v>
      </c>
      <c r="C30" s="36">
        <v>0</v>
      </c>
      <c r="D30" s="36">
        <v>0</v>
      </c>
    </row>
    <row r="31" spans="1:4" ht="12.75">
      <c r="A31" s="9" t="s">
        <v>26</v>
      </c>
      <c r="B31" s="10">
        <v>18</v>
      </c>
      <c r="C31" s="36">
        <v>0</v>
      </c>
      <c r="D31" s="36">
        <v>0</v>
      </c>
    </row>
    <row r="32" spans="1:4" s="6" customFormat="1" ht="12.75">
      <c r="A32" s="11" t="s">
        <v>11</v>
      </c>
      <c r="B32" s="12">
        <v>19</v>
      </c>
      <c r="C32" s="35">
        <f>SUM(C27:C31)</f>
        <v>1257532</v>
      </c>
      <c r="D32" s="35">
        <f>SUM(D27:D31)</f>
        <v>260716.91</v>
      </c>
    </row>
    <row r="33" spans="1:4" s="6" customFormat="1" ht="12.75">
      <c r="A33" s="11" t="s">
        <v>29</v>
      </c>
      <c r="B33" s="12">
        <v>20</v>
      </c>
      <c r="C33" s="35">
        <f>C24+C25-C32-C42</f>
        <v>89323496.19</v>
      </c>
      <c r="D33" s="35">
        <f>D24+D25-D32-D42</f>
        <v>90786935.38000001</v>
      </c>
    </row>
    <row r="34" spans="1:5" s="6" customFormat="1" ht="12.75">
      <c r="A34" s="11" t="s">
        <v>28</v>
      </c>
      <c r="B34" s="12">
        <v>21</v>
      </c>
      <c r="C34" s="35">
        <f>C13+C33</f>
        <v>110563732.19</v>
      </c>
      <c r="D34" s="35">
        <f>D13+D33</f>
        <v>130415691.21000001</v>
      </c>
      <c r="E34" s="40"/>
    </row>
    <row r="35" spans="1:4" s="6" customFormat="1" ht="12.75">
      <c r="A35" s="11" t="s">
        <v>3</v>
      </c>
      <c r="B35" s="12"/>
      <c r="C35" s="35"/>
      <c r="D35" s="35"/>
    </row>
    <row r="36" spans="1:4" ht="12.75">
      <c r="A36" s="9" t="s">
        <v>22</v>
      </c>
      <c r="B36" s="10">
        <v>22</v>
      </c>
      <c r="C36" s="36">
        <v>0</v>
      </c>
      <c r="D36" s="36">
        <v>0</v>
      </c>
    </row>
    <row r="37" spans="1:4" ht="12.75">
      <c r="A37" s="9" t="s">
        <v>23</v>
      </c>
      <c r="B37" s="10">
        <v>23</v>
      </c>
      <c r="C37" s="36">
        <v>0</v>
      </c>
      <c r="D37" s="36">
        <v>0</v>
      </c>
    </row>
    <row r="38" spans="1:4" ht="12.75">
      <c r="A38" s="9" t="s">
        <v>24</v>
      </c>
      <c r="B38" s="10">
        <v>24</v>
      </c>
      <c r="C38" s="36">
        <v>0</v>
      </c>
      <c r="D38" s="36">
        <v>0</v>
      </c>
    </row>
    <row r="39" spans="1:4" ht="12.75">
      <c r="A39" s="9" t="s">
        <v>25</v>
      </c>
      <c r="B39" s="10">
        <v>25</v>
      </c>
      <c r="C39" s="36">
        <v>0</v>
      </c>
      <c r="D39" s="36">
        <v>0</v>
      </c>
    </row>
    <row r="40" spans="1:4" ht="12.75">
      <c r="A40" s="9" t="s">
        <v>26</v>
      </c>
      <c r="B40" s="10">
        <v>26</v>
      </c>
      <c r="C40" s="36">
        <v>0</v>
      </c>
      <c r="D40" s="36">
        <v>0</v>
      </c>
    </row>
    <row r="41" spans="1:4" s="6" customFormat="1" ht="12.75">
      <c r="A41" s="11" t="s">
        <v>11</v>
      </c>
      <c r="B41" s="12">
        <v>27</v>
      </c>
      <c r="C41" s="35">
        <f>SUM(C36:C40)</f>
        <v>0</v>
      </c>
      <c r="D41" s="35">
        <f>SUM(D36:D40)</f>
        <v>0</v>
      </c>
    </row>
    <row r="42" spans="1:4" s="6" customFormat="1" ht="12.75">
      <c r="A42" s="11" t="s">
        <v>27</v>
      </c>
      <c r="B42" s="12">
        <v>28</v>
      </c>
      <c r="C42" s="35">
        <v>0</v>
      </c>
      <c r="D42" s="35">
        <v>0</v>
      </c>
    </row>
    <row r="43" spans="1:4" s="6" customFormat="1" ht="12.75">
      <c r="A43" s="11" t="s">
        <v>30</v>
      </c>
      <c r="B43" s="12"/>
      <c r="C43" s="35"/>
      <c r="D43" s="35"/>
    </row>
    <row r="44" spans="1:4" s="7" customFormat="1" ht="12.75">
      <c r="A44" s="13" t="s">
        <v>31</v>
      </c>
      <c r="B44" s="14">
        <v>29</v>
      </c>
      <c r="C44" s="37">
        <f>C45</f>
        <v>66704000</v>
      </c>
      <c r="D44" s="37">
        <f>D45</f>
        <v>121950600</v>
      </c>
    </row>
    <row r="45" spans="1:4" ht="12.75">
      <c r="A45" s="17" t="s">
        <v>32</v>
      </c>
      <c r="B45" s="18" t="s">
        <v>33</v>
      </c>
      <c r="C45" s="36">
        <v>66704000</v>
      </c>
      <c r="D45" s="36">
        <v>121950600</v>
      </c>
    </row>
    <row r="46" spans="1:4" s="7" customFormat="1" ht="12.75">
      <c r="A46" s="13" t="s">
        <v>34</v>
      </c>
      <c r="B46" s="14">
        <v>31</v>
      </c>
      <c r="C46" s="37">
        <f>C47</f>
        <v>43859732.26</v>
      </c>
      <c r="D46" s="37">
        <f>D47</f>
        <v>10003133.26</v>
      </c>
    </row>
    <row r="47" spans="1:4" ht="12.75">
      <c r="A47" s="17" t="s">
        <v>35</v>
      </c>
      <c r="B47" s="18" t="s">
        <v>36</v>
      </c>
      <c r="C47" s="36">
        <v>43859732.26</v>
      </c>
      <c r="D47" s="36">
        <v>10003133.26</v>
      </c>
    </row>
    <row r="48" spans="1:4" s="7" customFormat="1" ht="12.75">
      <c r="A48" s="13" t="s">
        <v>37</v>
      </c>
      <c r="B48" s="14">
        <v>33</v>
      </c>
      <c r="C48" s="37">
        <f>C49</f>
        <v>0</v>
      </c>
      <c r="D48" s="37">
        <f>D49</f>
        <v>0</v>
      </c>
    </row>
    <row r="49" spans="1:4" ht="12.75">
      <c r="A49" s="9" t="s">
        <v>38</v>
      </c>
      <c r="B49" s="10">
        <v>34</v>
      </c>
      <c r="C49" s="36">
        <v>0</v>
      </c>
      <c r="D49" s="36">
        <v>0</v>
      </c>
    </row>
    <row r="50" spans="1:4" s="7" customFormat="1" ht="12.75">
      <c r="A50" s="13" t="s">
        <v>39</v>
      </c>
      <c r="B50" s="14"/>
      <c r="C50" s="37"/>
      <c r="D50" s="37"/>
    </row>
    <row r="51" spans="1:4" ht="12.75">
      <c r="A51" s="9" t="s">
        <v>4</v>
      </c>
      <c r="B51" s="10">
        <v>35</v>
      </c>
      <c r="C51" s="36">
        <v>0</v>
      </c>
      <c r="D51" s="36">
        <v>0</v>
      </c>
    </row>
    <row r="52" spans="1:4" ht="12.75">
      <c r="A52" s="9" t="s">
        <v>5</v>
      </c>
      <c r="B52" s="10">
        <v>36</v>
      </c>
      <c r="C52" s="36">
        <v>0</v>
      </c>
      <c r="D52" s="36">
        <v>0</v>
      </c>
    </row>
    <row r="53" spans="1:4" s="7" customFormat="1" ht="12.75">
      <c r="A53" s="13" t="s">
        <v>40</v>
      </c>
      <c r="B53" s="14"/>
      <c r="C53" s="37"/>
      <c r="D53" s="37"/>
    </row>
    <row r="54" spans="1:5" ht="12.75">
      <c r="A54" s="9" t="s">
        <v>4</v>
      </c>
      <c r="B54" s="10">
        <v>37</v>
      </c>
      <c r="C54" s="36">
        <v>14879717</v>
      </c>
      <c r="D54" s="36">
        <v>0</v>
      </c>
      <c r="E54" s="3"/>
    </row>
    <row r="55" spans="1:4" ht="12.75">
      <c r="A55" s="9" t="s">
        <v>5</v>
      </c>
      <c r="B55" s="10">
        <v>38</v>
      </c>
      <c r="C55" s="36">
        <v>0</v>
      </c>
      <c r="D55" s="36">
        <v>1538042.05</v>
      </c>
    </row>
    <row r="56" spans="1:4" s="7" customFormat="1" ht="12.75">
      <c r="A56" s="13" t="s">
        <v>7</v>
      </c>
      <c r="B56" s="14">
        <v>39</v>
      </c>
      <c r="C56" s="37">
        <v>14879717</v>
      </c>
      <c r="D56" s="37">
        <v>0</v>
      </c>
    </row>
    <row r="57" spans="1:4" s="6" customFormat="1" ht="12.75">
      <c r="A57" s="11" t="s">
        <v>41</v>
      </c>
      <c r="B57" s="12">
        <v>40</v>
      </c>
      <c r="C57" s="35">
        <f>C44+C46+C48+C51-C52+C54-C55-C56</f>
        <v>110563732.25999999</v>
      </c>
      <c r="D57" s="35">
        <f>D44+D46+D48+D51-D52+D54-D55-D56</f>
        <v>130415691.21000001</v>
      </c>
    </row>
    <row r="58" spans="1:4" s="6" customFormat="1" ht="12.75">
      <c r="A58" s="44"/>
      <c r="B58" s="45"/>
      <c r="C58" s="46"/>
      <c r="D58" s="46"/>
    </row>
    <row r="59" spans="1:7" ht="15.75">
      <c r="A59" s="41" t="s">
        <v>80</v>
      </c>
      <c r="B59" s="41" t="s">
        <v>81</v>
      </c>
      <c r="C59" s="2"/>
      <c r="D59" s="2"/>
      <c r="E59"/>
      <c r="G59"/>
    </row>
    <row r="60" spans="1:7" ht="15.75">
      <c r="A60" s="42" t="s">
        <v>84</v>
      </c>
      <c r="B60" s="42" t="s">
        <v>88</v>
      </c>
      <c r="C60" s="2"/>
      <c r="D60" s="2"/>
      <c r="E60" s="33"/>
      <c r="G60" s="43"/>
    </row>
    <row r="61" spans="1:5" ht="15.75">
      <c r="A61" s="42" t="s">
        <v>82</v>
      </c>
      <c r="B61" s="42" t="s">
        <v>93</v>
      </c>
      <c r="C61" s="2"/>
      <c r="D61" s="2"/>
      <c r="E61"/>
    </row>
    <row r="62" spans="1:7" ht="15.75">
      <c r="A62" s="42" t="s">
        <v>83</v>
      </c>
      <c r="B62" s="42" t="s">
        <v>94</v>
      </c>
      <c r="C62"/>
      <c r="D62"/>
      <c r="E62"/>
      <c r="F62"/>
      <c r="G62"/>
    </row>
    <row r="63" spans="1:2" ht="15.75">
      <c r="A63" s="2"/>
      <c r="B63" s="42" t="s">
        <v>82</v>
      </c>
    </row>
  </sheetData>
  <printOptions horizontalCentered="1"/>
  <pageMargins left="0.35433070866141736" right="0.2362204724409449" top="0.2" bottom="0.17" header="0.17" footer="0.17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57.7109375" style="2" bestFit="1" customWidth="1"/>
    <col min="2" max="2" width="6.140625" style="23" customWidth="1"/>
    <col min="3" max="4" width="11.28125" style="33" bestFit="1" customWidth="1"/>
    <col min="5" max="5" width="4.7109375" style="2" bestFit="1" customWidth="1"/>
    <col min="6" max="16384" width="9.140625" style="2" customWidth="1"/>
  </cols>
  <sheetData>
    <row r="1" spans="1:5" s="30" customFormat="1" ht="12.75">
      <c r="A1" s="27" t="s">
        <v>77</v>
      </c>
      <c r="B1" s="28"/>
      <c r="C1" s="32"/>
      <c r="D1" s="32"/>
      <c r="E1" s="29"/>
    </row>
    <row r="2" spans="1:5" s="30" customFormat="1" ht="12.75">
      <c r="A2" s="27" t="s">
        <v>86</v>
      </c>
      <c r="B2" s="28"/>
      <c r="C2" s="32"/>
      <c r="D2" s="32"/>
      <c r="E2" s="29"/>
    </row>
    <row r="3" spans="1:5" s="30" customFormat="1" ht="12.75">
      <c r="A3" s="27" t="s">
        <v>78</v>
      </c>
      <c r="B3" s="28"/>
      <c r="C3" s="32"/>
      <c r="D3" s="32"/>
      <c r="E3" s="29"/>
    </row>
    <row r="4" spans="1:5" s="30" customFormat="1" ht="12.75">
      <c r="A4" s="27"/>
      <c r="B4" s="28"/>
      <c r="C4" s="32"/>
      <c r="D4" s="32"/>
      <c r="E4" s="29"/>
    </row>
    <row r="5" ht="12.75">
      <c r="B5" s="31" t="s">
        <v>89</v>
      </c>
    </row>
    <row r="7" spans="1:4" s="19" customFormat="1" ht="12.75">
      <c r="A7" s="20"/>
      <c r="B7" s="24"/>
      <c r="C7" s="34" t="s">
        <v>87</v>
      </c>
      <c r="D7" s="34" t="s">
        <v>90</v>
      </c>
    </row>
    <row r="8" spans="1:4" s="6" customFormat="1" ht="12.75">
      <c r="A8" s="11" t="s">
        <v>42</v>
      </c>
      <c r="B8" s="24">
        <v>1</v>
      </c>
      <c r="C8" s="35">
        <f>SUM(C9:C16)</f>
        <v>5354145</v>
      </c>
      <c r="D8" s="35">
        <f>SUM(D9:D16)</f>
        <v>1523942.8299999998</v>
      </c>
    </row>
    <row r="9" spans="1:4" ht="12.75">
      <c r="A9" s="9" t="s">
        <v>43</v>
      </c>
      <c r="B9" s="25">
        <v>2</v>
      </c>
      <c r="C9" s="36">
        <v>0</v>
      </c>
      <c r="D9" s="36">
        <v>0</v>
      </c>
    </row>
    <row r="10" spans="1:4" ht="12.75">
      <c r="A10" s="9" t="s">
        <v>44</v>
      </c>
      <c r="B10" s="25">
        <v>3</v>
      </c>
      <c r="C10" s="36">
        <v>0</v>
      </c>
      <c r="D10" s="36">
        <v>1440348.95</v>
      </c>
    </row>
    <row r="11" spans="1:4" ht="12.75">
      <c r="A11" s="9" t="s">
        <v>45</v>
      </c>
      <c r="B11" s="25">
        <v>4</v>
      </c>
      <c r="C11" s="36">
        <v>0</v>
      </c>
      <c r="D11" s="36">
        <v>0</v>
      </c>
    </row>
    <row r="12" spans="1:4" ht="12.75">
      <c r="A12" s="9" t="s">
        <v>46</v>
      </c>
      <c r="B12" s="25">
        <v>5</v>
      </c>
      <c r="C12" s="36">
        <v>4662413</v>
      </c>
      <c r="D12" s="36">
        <v>78693.39</v>
      </c>
    </row>
    <row r="13" spans="1:4" ht="12.75">
      <c r="A13" s="9" t="s">
        <v>47</v>
      </c>
      <c r="B13" s="25">
        <v>6</v>
      </c>
      <c r="C13" s="36">
        <v>691670</v>
      </c>
      <c r="D13" s="36">
        <v>4900.49</v>
      </c>
    </row>
    <row r="14" spans="1:4" ht="12.75">
      <c r="A14" s="9" t="s">
        <v>48</v>
      </c>
      <c r="B14" s="25">
        <v>7</v>
      </c>
      <c r="C14" s="36">
        <v>0</v>
      </c>
      <c r="D14" s="36">
        <v>0</v>
      </c>
    </row>
    <row r="15" spans="1:4" ht="12.75">
      <c r="A15" s="9" t="s">
        <v>49</v>
      </c>
      <c r="B15" s="25">
        <v>8</v>
      </c>
      <c r="C15" s="36">
        <v>0</v>
      </c>
      <c r="D15" s="36">
        <v>0</v>
      </c>
    </row>
    <row r="16" spans="1:4" ht="12.75">
      <c r="A16" s="9" t="s">
        <v>50</v>
      </c>
      <c r="B16" s="25">
        <v>9</v>
      </c>
      <c r="C16" s="36">
        <v>62</v>
      </c>
      <c r="D16" s="36">
        <v>0</v>
      </c>
    </row>
    <row r="17" spans="1:4" s="6" customFormat="1" ht="12.75">
      <c r="A17" s="11" t="s">
        <v>51</v>
      </c>
      <c r="B17" s="24">
        <v>10</v>
      </c>
      <c r="C17" s="35">
        <f>SUM(C18:C25)</f>
        <v>1810836</v>
      </c>
      <c r="D17" s="35">
        <f>SUM(D18:D25)</f>
        <v>3061984.88</v>
      </c>
    </row>
    <row r="18" spans="1:4" ht="12.75">
      <c r="A18" s="9" t="s">
        <v>52</v>
      </c>
      <c r="B18" s="25">
        <v>11</v>
      </c>
      <c r="C18" s="36">
        <v>318687</v>
      </c>
      <c r="D18" s="36">
        <v>174089.52</v>
      </c>
    </row>
    <row r="19" spans="1:4" ht="12.75">
      <c r="A19" s="9" t="s">
        <v>53</v>
      </c>
      <c r="B19" s="25">
        <v>12</v>
      </c>
      <c r="C19" s="36">
        <v>0</v>
      </c>
      <c r="D19" s="36">
        <v>0</v>
      </c>
    </row>
    <row r="20" spans="1:4" ht="12.75">
      <c r="A20" s="9" t="s">
        <v>54</v>
      </c>
      <c r="B20" s="25">
        <v>13</v>
      </c>
      <c r="C20" s="36">
        <v>0</v>
      </c>
      <c r="D20" s="36">
        <v>0</v>
      </c>
    </row>
    <row r="21" spans="1:4" ht="12.75">
      <c r="A21" s="9" t="s">
        <v>79</v>
      </c>
      <c r="B21" s="25">
        <v>14</v>
      </c>
      <c r="C21" s="36">
        <v>1489653</v>
      </c>
      <c r="D21" s="36">
        <v>2886263.83</v>
      </c>
    </row>
    <row r="22" spans="1:4" ht="12.75">
      <c r="A22" s="9" t="s">
        <v>85</v>
      </c>
      <c r="B22" s="25">
        <v>15</v>
      </c>
      <c r="C22" s="36">
        <v>2496</v>
      </c>
      <c r="D22" s="36">
        <v>1631.53</v>
      </c>
    </row>
    <row r="23" spans="1:4" ht="12.75">
      <c r="A23" s="9" t="s">
        <v>55</v>
      </c>
      <c r="B23" s="25">
        <v>16</v>
      </c>
      <c r="C23" s="36">
        <v>0</v>
      </c>
      <c r="D23" s="36">
        <v>0</v>
      </c>
    </row>
    <row r="24" spans="1:4" ht="12.75">
      <c r="A24" s="9" t="s">
        <v>56</v>
      </c>
      <c r="B24" s="25">
        <v>17</v>
      </c>
      <c r="C24" s="36">
        <v>0</v>
      </c>
      <c r="D24" s="36">
        <v>0</v>
      </c>
    </row>
    <row r="25" spans="1:4" ht="12.75">
      <c r="A25" s="9" t="s">
        <v>57</v>
      </c>
      <c r="B25" s="25">
        <v>18</v>
      </c>
      <c r="C25" s="36">
        <v>0</v>
      </c>
      <c r="D25" s="36">
        <v>0</v>
      </c>
    </row>
    <row r="26" spans="1:4" s="6" customFormat="1" ht="12.75">
      <c r="A26" s="11" t="s">
        <v>58</v>
      </c>
      <c r="B26" s="24">
        <v>19</v>
      </c>
      <c r="C26" s="35"/>
      <c r="D26" s="35"/>
    </row>
    <row r="27" spans="1:4" s="7" customFormat="1" ht="12.75">
      <c r="A27" s="21" t="s">
        <v>59</v>
      </c>
      <c r="B27" s="26">
        <v>19.1</v>
      </c>
      <c r="C27" s="37">
        <f>C8-C17</f>
        <v>3543309</v>
      </c>
      <c r="D27" s="37">
        <v>0</v>
      </c>
    </row>
    <row r="28" spans="1:4" s="7" customFormat="1" ht="12.75">
      <c r="A28" s="21" t="s">
        <v>60</v>
      </c>
      <c r="B28" s="26">
        <v>19.2</v>
      </c>
      <c r="C28" s="37">
        <v>0</v>
      </c>
      <c r="D28" s="37">
        <f>D17-D8</f>
        <v>1538042.05</v>
      </c>
    </row>
    <row r="29" spans="1:4" s="6" customFormat="1" ht="12.75">
      <c r="A29" s="11" t="s">
        <v>61</v>
      </c>
      <c r="B29" s="24" t="s">
        <v>64</v>
      </c>
      <c r="C29" s="35">
        <v>0</v>
      </c>
      <c r="D29" s="35">
        <v>0</v>
      </c>
    </row>
    <row r="30" spans="1:4" s="6" customFormat="1" ht="12.75">
      <c r="A30" s="11" t="s">
        <v>62</v>
      </c>
      <c r="B30" s="24" t="s">
        <v>65</v>
      </c>
      <c r="C30" s="35">
        <v>0</v>
      </c>
      <c r="D30" s="35">
        <v>0</v>
      </c>
    </row>
    <row r="31" spans="1:4" s="7" customFormat="1" ht="12.75">
      <c r="A31" s="13" t="s">
        <v>63</v>
      </c>
      <c r="B31" s="26" t="s">
        <v>66</v>
      </c>
      <c r="C31" s="37"/>
      <c r="D31" s="37"/>
    </row>
    <row r="32" spans="1:4" s="7" customFormat="1" ht="12.75">
      <c r="A32" s="21" t="s">
        <v>59</v>
      </c>
      <c r="B32" s="26" t="s">
        <v>67</v>
      </c>
      <c r="C32" s="37">
        <f>C29-C30</f>
        <v>0</v>
      </c>
      <c r="D32" s="37">
        <f>D29-D30</f>
        <v>0</v>
      </c>
    </row>
    <row r="33" spans="1:4" s="7" customFormat="1" ht="12.75">
      <c r="A33" s="21" t="s">
        <v>60</v>
      </c>
      <c r="B33" s="26" t="s">
        <v>68</v>
      </c>
      <c r="C33" s="37">
        <f>C30-C29</f>
        <v>0</v>
      </c>
      <c r="D33" s="37">
        <f>D30-D29</f>
        <v>0</v>
      </c>
    </row>
    <row r="34" spans="1:5" s="6" customFormat="1" ht="12.75">
      <c r="A34" s="11" t="s">
        <v>71</v>
      </c>
      <c r="B34" s="24" t="s">
        <v>69</v>
      </c>
      <c r="C34" s="35">
        <f>C8+C29</f>
        <v>5354145</v>
      </c>
      <c r="D34" s="35">
        <f>D8+D29</f>
        <v>1523942.8299999998</v>
      </c>
      <c r="E34" s="5"/>
    </row>
    <row r="35" spans="1:5" s="6" customFormat="1" ht="12.75">
      <c r="A35" s="11" t="s">
        <v>72</v>
      </c>
      <c r="B35" s="24" t="s">
        <v>70</v>
      </c>
      <c r="C35" s="35">
        <f>C17+C30</f>
        <v>1810836</v>
      </c>
      <c r="D35" s="35">
        <f>D17+D30</f>
        <v>3061984.88</v>
      </c>
      <c r="E35" s="5"/>
    </row>
    <row r="36" spans="1:4" s="6" customFormat="1" ht="12.75">
      <c r="A36" s="11" t="s">
        <v>73</v>
      </c>
      <c r="B36" s="24" t="s">
        <v>74</v>
      </c>
      <c r="C36" s="35"/>
      <c r="D36" s="35"/>
    </row>
    <row r="37" spans="1:4" s="6" customFormat="1" ht="12.75">
      <c r="A37" s="22" t="s">
        <v>59</v>
      </c>
      <c r="B37" s="24" t="s">
        <v>75</v>
      </c>
      <c r="C37" s="35">
        <f>C34-C35</f>
        <v>3543309</v>
      </c>
      <c r="D37" s="35">
        <v>0</v>
      </c>
    </row>
    <row r="38" spans="1:5" s="6" customFormat="1" ht="12.75">
      <c r="A38" s="22" t="s">
        <v>60</v>
      </c>
      <c r="B38" s="24" t="s">
        <v>76</v>
      </c>
      <c r="C38" s="35">
        <v>0</v>
      </c>
      <c r="D38" s="35">
        <f>D35-D34</f>
        <v>1538042.05</v>
      </c>
      <c r="E38" s="40"/>
    </row>
    <row r="39" ht="12.75">
      <c r="A39" s="1"/>
    </row>
    <row r="40" ht="12.75">
      <c r="A40" s="1"/>
    </row>
    <row r="41" spans="1:7" ht="15.75">
      <c r="A41" s="41" t="s">
        <v>80</v>
      </c>
      <c r="B41" s="41" t="s">
        <v>81</v>
      </c>
      <c r="C41" s="2"/>
      <c r="D41" s="2"/>
      <c r="E41"/>
      <c r="G41"/>
    </row>
    <row r="42" spans="1:7" ht="15.75">
      <c r="A42" s="42" t="s">
        <v>84</v>
      </c>
      <c r="B42" s="42" t="s">
        <v>88</v>
      </c>
      <c r="C42" s="2"/>
      <c r="D42" s="2"/>
      <c r="E42" s="33"/>
      <c r="G42" s="43"/>
    </row>
    <row r="43" spans="1:5" ht="15.75">
      <c r="A43" s="42" t="s">
        <v>82</v>
      </c>
      <c r="B43" s="42" t="s">
        <v>93</v>
      </c>
      <c r="C43" s="2"/>
      <c r="D43" s="2"/>
      <c r="E43"/>
    </row>
    <row r="44" spans="1:7" ht="15.75">
      <c r="A44" s="42" t="s">
        <v>83</v>
      </c>
      <c r="B44" s="42" t="s">
        <v>94</v>
      </c>
      <c r="C44"/>
      <c r="D44"/>
      <c r="E44"/>
      <c r="F44"/>
      <c r="G44"/>
    </row>
    <row r="45" ht="15.75">
      <c r="B45" s="42" t="s">
        <v>82</v>
      </c>
    </row>
    <row r="46" ht="12.75">
      <c r="B46"/>
    </row>
  </sheetData>
  <printOptions horizontalCentered="1"/>
  <pageMargins left="0.7480314960629921" right="0.7480314960629921" top="0.5905511811023623" bottom="0.5118110236220472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horia</cp:lastModifiedBy>
  <cp:lastPrinted>2008-08-14T09:15:05Z</cp:lastPrinted>
  <dcterms:created xsi:type="dcterms:W3CDTF">2004-08-11T07:18:45Z</dcterms:created>
  <dcterms:modified xsi:type="dcterms:W3CDTF">2008-08-25T10:18:13Z</dcterms:modified>
  <cp:category/>
  <cp:version/>
  <cp:contentType/>
  <cp:contentStatus/>
</cp:coreProperties>
</file>