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75" windowHeight="11640" activeTab="0"/>
  </bookViews>
  <sheets>
    <sheet name="Situatia rezultatului global" sheetId="1" r:id="rId1"/>
    <sheet name="Situatia pozititei financiare" sheetId="2" r:id="rId2"/>
  </sheets>
  <definedNames>
    <definedName name="_xlnm.Print_Area" localSheetId="1">'Situatia pozititei financiare'!$A$1:$D$37</definedName>
    <definedName name="_xlnm.Print_Area" localSheetId="0">'Situatia rezultatului global'!$A$1:$E$41</definedName>
  </definedNames>
  <calcPr fullCalcOnLoad="1"/>
</workbook>
</file>

<file path=xl/sharedStrings.xml><?xml version="1.0" encoding="utf-8"?>
<sst xmlns="http://schemas.openxmlformats.org/spreadsheetml/2006/main" count="66" uniqueCount="53">
  <si>
    <t>STK EMERGENT ADMINISTRAT DE STK FINANCIAL S.A.I. S.A.</t>
  </si>
  <si>
    <t>Cluj-Napoca, Heltai Gaspar 29, Jud. Cluj, Tel. 0264-591982</t>
  </si>
  <si>
    <t>Dec. C.N.V.M.: 20/16.03.2006</t>
  </si>
  <si>
    <t>In lei</t>
  </si>
  <si>
    <t>Venituri</t>
  </si>
  <si>
    <t>Venituri din dividende</t>
  </si>
  <si>
    <t>Venituri din dobanzi</t>
  </si>
  <si>
    <t>Cheltuieli</t>
  </si>
  <si>
    <t>Profit inainte de impozitare</t>
  </si>
  <si>
    <t>Profit net al exercitiului financiar</t>
  </si>
  <si>
    <t>Alte elemente ale rezultatului global</t>
  </si>
  <si>
    <t>Total rezultat global aferent perioadei</t>
  </si>
  <si>
    <t>Rezultat pe actiune</t>
  </si>
  <si>
    <t>De baza</t>
  </si>
  <si>
    <t>Diluat</t>
  </si>
  <si>
    <t>Active</t>
  </si>
  <si>
    <t>Rezultat reportat din trecere la IFRS</t>
  </si>
  <si>
    <t>Venituri din investiţii financiare cedate</t>
  </si>
  <si>
    <t>Pierderi din investitii financiare cedate</t>
  </si>
  <si>
    <t>Comisioane de administrare, onorarii , cheltuieli bancare</t>
  </si>
  <si>
    <t>Impozit-nu este cazul</t>
  </si>
  <si>
    <t>Numar de unitati de fond : 609.753</t>
  </si>
  <si>
    <t>Creante  comerciale</t>
  </si>
  <si>
    <t>Numerar si echivalente de numerar</t>
  </si>
  <si>
    <t>Capital privind unitatile de fond</t>
  </si>
  <si>
    <t>Prime de emisiune</t>
  </si>
  <si>
    <t>Total datorii financiare pe termen lung(similar capital propriu)</t>
  </si>
  <si>
    <t>TOTAL ACTIVE</t>
  </si>
  <si>
    <t>TOTAL PASIVE</t>
  </si>
  <si>
    <t>VALOAREA ACTIV NET(TOTAL ACTIVE-DATORII CURENTE)</t>
  </si>
  <si>
    <t>VALOAREA ACTIVULUI NET UNITAR (VUAN)</t>
  </si>
  <si>
    <t xml:space="preserve">Rezultat reportat </t>
  </si>
  <si>
    <t>Datorii comerciale</t>
  </si>
  <si>
    <t>Alte datorii( din tranzactii cu titluri)</t>
  </si>
  <si>
    <t>Total datorii curente</t>
  </si>
  <si>
    <t>Numar unitati de fond 609.753</t>
  </si>
  <si>
    <t>Pierderi din deprecierea activelor dispon pt vanzare</t>
  </si>
  <si>
    <t>Investitii financiare disponibile pentru vanzare</t>
  </si>
  <si>
    <t>Investitii financiare disponibile pentru tranzactionare</t>
  </si>
  <si>
    <t>pentru exercitiul financiar incheiat la 31 decembrie 2012</t>
  </si>
  <si>
    <t>Pierdere neta din reevaluarea activelor financiare la valoarea justa prin contul de profit si pierdere</t>
  </si>
  <si>
    <t>Castig net  din reevaluarea activelor financiare la valoarea justa prin contul de profit si pierdere</t>
  </si>
  <si>
    <t>Venituri din actiuni gratuite aferente activelor financiare la valoarea justa prin contul de profit</t>
  </si>
  <si>
    <t>ADMINISTRATOR,</t>
  </si>
  <si>
    <r>
      <t xml:space="preserve">Numele si prenumele </t>
    </r>
    <r>
      <rPr>
        <u val="single"/>
        <sz val="12"/>
        <rFont val="Times New Roman"/>
        <family val="1"/>
      </rPr>
      <t xml:space="preserve"> PASCU NICOLAE</t>
    </r>
  </si>
  <si>
    <t xml:space="preserve">Semnatura </t>
  </si>
  <si>
    <t xml:space="preserve">Stampila unitatii </t>
  </si>
  <si>
    <t>INTOCMIT</t>
  </si>
  <si>
    <t>DRĂGHICI MĂDĂLINA</t>
  </si>
  <si>
    <t>Semnatura</t>
  </si>
  <si>
    <t>SITUATIA REZULTATULUI GLOBAL CONFORM IFRS    -</t>
  </si>
  <si>
    <t>Cont de profit si pierdere</t>
  </si>
  <si>
    <t>SITUATIA POZITIEI FINANCIARE CONFORM IFRS- Bilant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</si>
</sst>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-;\-* #,##0_-;_-* &quot;-&quot;??_-;_-@_-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#,##0.0"/>
    <numFmt numFmtId="187" formatCode="#,##0.000"/>
    <numFmt numFmtId="188" formatCode="#,##0.0000"/>
    <numFmt numFmtId="189" formatCode="_-* #,##0.0_-;\-* #,##0.0_-;_-* &quot;-&quot;??_-;_-@_-"/>
    <numFmt numFmtId="190" formatCode="_-* #,##0.000_-;\-* #,##0.000_-;_-* &quot;-&quot;??_-;_-@_-"/>
  </numFmts>
  <fonts count="2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0" fillId="3" borderId="0" applyNumberFormat="0" applyBorder="0" applyAlignment="0" applyProtection="0"/>
    <xf numFmtId="0" fontId="8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9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9" fontId="1" fillId="0" borderId="0" xfId="42" applyFont="1" applyFill="1" applyAlignment="1">
      <alignment/>
    </xf>
    <xf numFmtId="0" fontId="1" fillId="0" borderId="0" xfId="0" applyFont="1" applyFill="1" applyAlignment="1">
      <alignment/>
    </xf>
    <xf numFmtId="179" fontId="2" fillId="0" borderId="0" xfId="42" applyFont="1" applyFill="1" applyAlignment="1">
      <alignment/>
    </xf>
    <xf numFmtId="0" fontId="2" fillId="0" borderId="0" xfId="0" applyFont="1" applyFill="1" applyAlignment="1">
      <alignment/>
    </xf>
    <xf numFmtId="179" fontId="0" fillId="0" borderId="0" xfId="42" applyFont="1" applyFill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42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0" fillId="0" borderId="10" xfId="42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3" fontId="0" fillId="0" borderId="10" xfId="42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180" fontId="0" fillId="0" borderId="1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80" fontId="0" fillId="0" borderId="10" xfId="42" applyNumberForma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180" fontId="1" fillId="0" borderId="10" xfId="42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79" fontId="1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180" fontId="0" fillId="0" borderId="10" xfId="42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37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50.7109375" style="2" customWidth="1"/>
    <col min="2" max="2" width="11.57421875" style="13" bestFit="1" customWidth="1"/>
    <col min="3" max="3" width="11.57421875" style="14" bestFit="1" customWidth="1"/>
    <col min="4" max="4" width="11.421875" style="2" hidden="1" customWidth="1"/>
    <col min="5" max="5" width="9.140625" style="2" customWidth="1"/>
    <col min="6" max="6" width="14.00390625" style="2" bestFit="1" customWidth="1"/>
    <col min="7" max="7" width="9.140625" style="2" customWidth="1"/>
    <col min="8" max="8" width="10.28125" style="2" bestFit="1" customWidth="1"/>
    <col min="9" max="16384" width="9.140625" style="2" customWidth="1"/>
  </cols>
  <sheetData>
    <row r="1" spans="1:3" ht="12.75">
      <c r="A1" s="47" t="s">
        <v>0</v>
      </c>
      <c r="B1" s="47"/>
      <c r="C1" s="47"/>
    </row>
    <row r="2" spans="1:3" ht="12.75">
      <c r="A2" s="47" t="s">
        <v>1</v>
      </c>
      <c r="B2" s="47"/>
      <c r="C2" s="47"/>
    </row>
    <row r="3" spans="1:3" ht="12.75">
      <c r="A3" s="47" t="s">
        <v>2</v>
      </c>
      <c r="B3" s="47"/>
      <c r="C3" s="47"/>
    </row>
    <row r="5" spans="1:3" ht="12.75">
      <c r="A5" s="3" t="s">
        <v>50</v>
      </c>
      <c r="B5" s="9" t="s">
        <v>51</v>
      </c>
      <c r="C5" s="10"/>
    </row>
    <row r="6" spans="1:3" ht="12.75">
      <c r="A6" s="7" t="s">
        <v>39</v>
      </c>
      <c r="B6" s="11"/>
      <c r="C6" s="12"/>
    </row>
    <row r="8" spans="1:6" ht="12.75">
      <c r="A8" s="16" t="s">
        <v>3</v>
      </c>
      <c r="B8" s="17">
        <v>2012</v>
      </c>
      <c r="C8" s="17">
        <v>2011</v>
      </c>
      <c r="D8" s="17">
        <v>2010</v>
      </c>
      <c r="F8" s="1"/>
    </row>
    <row r="9" spans="1:4" ht="12.75">
      <c r="A9" s="48"/>
      <c r="B9" s="48"/>
      <c r="C9" s="48"/>
      <c r="D9" s="52"/>
    </row>
    <row r="10" spans="1:4" ht="12.75">
      <c r="A10" s="18" t="s">
        <v>4</v>
      </c>
      <c r="B10" s="19">
        <f>SUM(B11:B17)</f>
        <v>16186067</v>
      </c>
      <c r="C10" s="20">
        <f>SUM(C11:C17)</f>
        <v>2956675</v>
      </c>
      <c r="D10" s="20">
        <f>SUM(D11:D17)</f>
        <v>5428429</v>
      </c>
    </row>
    <row r="11" spans="1:4" ht="12.75">
      <c r="A11" s="16" t="s">
        <v>5</v>
      </c>
      <c r="B11" s="21">
        <v>3282389</v>
      </c>
      <c r="C11" s="22">
        <v>1823896</v>
      </c>
      <c r="D11" s="23">
        <v>1677712</v>
      </c>
    </row>
    <row r="12" spans="1:4" ht="12.75">
      <c r="A12" s="16" t="s">
        <v>6</v>
      </c>
      <c r="B12" s="21">
        <v>36093</v>
      </c>
      <c r="C12" s="22">
        <v>15171</v>
      </c>
      <c r="D12" s="23">
        <v>26043</v>
      </c>
    </row>
    <row r="13" spans="1:4" ht="12.75">
      <c r="A13" s="43" t="s">
        <v>42</v>
      </c>
      <c r="B13" s="45">
        <v>0</v>
      </c>
      <c r="C13" s="51">
        <v>28473</v>
      </c>
      <c r="D13" s="46">
        <v>88485</v>
      </c>
    </row>
    <row r="14" spans="1:4" ht="12.75">
      <c r="A14" s="43"/>
      <c r="B14" s="45"/>
      <c r="C14" s="51"/>
      <c r="D14" s="46"/>
    </row>
    <row r="15" spans="1:4" ht="12.75">
      <c r="A15" s="43" t="s">
        <v>41</v>
      </c>
      <c r="B15" s="45">
        <v>5462547</v>
      </c>
      <c r="C15" s="51">
        <v>0</v>
      </c>
      <c r="D15" s="49"/>
    </row>
    <row r="16" spans="1:4" ht="12.75">
      <c r="A16" s="44"/>
      <c r="B16" s="45"/>
      <c r="C16" s="51"/>
      <c r="D16" s="50"/>
    </row>
    <row r="17" spans="1:4" ht="12.75">
      <c r="A17" s="25" t="s">
        <v>17</v>
      </c>
      <c r="B17" s="21">
        <v>7405038</v>
      </c>
      <c r="C17" s="22">
        <f>1089135</f>
        <v>1089135</v>
      </c>
      <c r="D17" s="26">
        <v>3636189</v>
      </c>
    </row>
    <row r="18" spans="1:4" ht="12.75">
      <c r="A18" s="18" t="s">
        <v>7</v>
      </c>
      <c r="B18" s="19">
        <f>SUM(B19:B22)</f>
        <v>2400373</v>
      </c>
      <c r="C18" s="20">
        <f>SUM(C19:C22)</f>
        <v>12750219</v>
      </c>
      <c r="D18" s="20">
        <f>SUM(D19:D22)</f>
        <v>18102988.630000003</v>
      </c>
    </row>
    <row r="19" spans="1:4" ht="12.75">
      <c r="A19" s="25" t="s">
        <v>19</v>
      </c>
      <c r="B19" s="21">
        <v>2252836</v>
      </c>
      <c r="C19" s="22">
        <v>2309610</v>
      </c>
      <c r="D19" s="23">
        <v>2592843</v>
      </c>
    </row>
    <row r="20" spans="1:4" ht="12.75">
      <c r="A20" s="25" t="s">
        <v>18</v>
      </c>
      <c r="B20" s="21">
        <v>147537</v>
      </c>
      <c r="C20" s="22">
        <v>793055</v>
      </c>
      <c r="D20" s="23">
        <v>19178</v>
      </c>
    </row>
    <row r="21" spans="1:4" s="4" customFormat="1" ht="25.5" customHeight="1">
      <c r="A21" s="27" t="s">
        <v>40</v>
      </c>
      <c r="B21" s="21">
        <v>0</v>
      </c>
      <c r="C21" s="22">
        <v>3707395</v>
      </c>
      <c r="D21" s="28">
        <v>4418237</v>
      </c>
    </row>
    <row r="22" spans="1:4" s="4" customFormat="1" ht="12.75">
      <c r="A22" s="25" t="s">
        <v>36</v>
      </c>
      <c r="B22" s="21">
        <v>0</v>
      </c>
      <c r="C22" s="22">
        <v>5940159</v>
      </c>
      <c r="D22" s="23">
        <v>11072730.63</v>
      </c>
    </row>
    <row r="23" spans="1:4" ht="12.75">
      <c r="A23" s="18" t="s">
        <v>8</v>
      </c>
      <c r="B23" s="22">
        <f>B10-B18</f>
        <v>13785694</v>
      </c>
      <c r="C23" s="29">
        <f>C10-C18</f>
        <v>-9793544</v>
      </c>
      <c r="D23" s="29">
        <f>D10-D18</f>
        <v>-12674559.630000003</v>
      </c>
    </row>
    <row r="24" spans="1:4" ht="12.75">
      <c r="A24" s="25" t="s">
        <v>20</v>
      </c>
      <c r="B24" s="21"/>
      <c r="C24" s="29"/>
      <c r="D24" s="16"/>
    </row>
    <row r="25" spans="1:8" ht="12.75">
      <c r="A25" s="18" t="s">
        <v>9</v>
      </c>
      <c r="B25" s="22">
        <f>B23</f>
        <v>13785694</v>
      </c>
      <c r="C25" s="29">
        <f>C23</f>
        <v>-9793544</v>
      </c>
      <c r="D25" s="29">
        <f>D23</f>
        <v>-12674559.630000003</v>
      </c>
      <c r="H25" s="15"/>
    </row>
    <row r="26" spans="1:4" ht="12.75">
      <c r="A26" s="18" t="s">
        <v>10</v>
      </c>
      <c r="B26" s="20">
        <v>0</v>
      </c>
      <c r="C26" s="20">
        <v>0</v>
      </c>
      <c r="D26" s="16"/>
    </row>
    <row r="27" spans="1:4" ht="12.75">
      <c r="A27" s="18" t="s">
        <v>11</v>
      </c>
      <c r="B27" s="20">
        <f>B25+B26</f>
        <v>13785694</v>
      </c>
      <c r="C27" s="20">
        <f>C25+C26</f>
        <v>-9793544</v>
      </c>
      <c r="D27" s="20">
        <f>D25+D26</f>
        <v>-12674559.630000003</v>
      </c>
    </row>
    <row r="28" spans="1:6" ht="12.75">
      <c r="A28" s="18" t="s">
        <v>12</v>
      </c>
      <c r="B28" s="21"/>
      <c r="C28" s="22"/>
      <c r="D28" s="16"/>
      <c r="F28" s="6"/>
    </row>
    <row r="29" spans="1:4" ht="12.75">
      <c r="A29" s="16" t="s">
        <v>13</v>
      </c>
      <c r="B29" s="22">
        <f>B27/609753</f>
        <v>22.6086530119573</v>
      </c>
      <c r="C29" s="22">
        <f>C27/609753</f>
        <v>-16.061493752388262</v>
      </c>
      <c r="D29" s="22">
        <f>D27/609753</f>
        <v>-20.786383388027616</v>
      </c>
    </row>
    <row r="30" spans="1:4" ht="12.75">
      <c r="A30" s="25" t="s">
        <v>14</v>
      </c>
      <c r="B30" s="22">
        <f>B29</f>
        <v>22.6086530119573</v>
      </c>
      <c r="C30" s="22">
        <f>C29</f>
        <v>-16.061493752388262</v>
      </c>
      <c r="D30" s="22">
        <f>D29</f>
        <v>-20.786383388027616</v>
      </c>
    </row>
    <row r="32" spans="1:6" ht="12.75">
      <c r="A32" s="4" t="s">
        <v>21</v>
      </c>
      <c r="F32" s="8"/>
    </row>
    <row r="34" spans="1:5" ht="15.75">
      <c r="A34" s="30" t="s">
        <v>43</v>
      </c>
      <c r="B34" s="30" t="s">
        <v>47</v>
      </c>
      <c r="C34"/>
      <c r="D34" s="32"/>
      <c r="E34" s="32"/>
    </row>
    <row r="35" spans="1:5" ht="15.75">
      <c r="A35" s="31" t="s">
        <v>44</v>
      </c>
      <c r="B35" s="31" t="s">
        <v>48</v>
      </c>
      <c r="C35" s="33"/>
      <c r="D35" s="32"/>
      <c r="E35" s="32"/>
    </row>
    <row r="36" spans="1:5" ht="15.75">
      <c r="A36" s="31" t="s">
        <v>45</v>
      </c>
      <c r="B36" s="31" t="s">
        <v>49</v>
      </c>
      <c r="C36" s="35"/>
      <c r="D36" s="35"/>
      <c r="E36" s="32"/>
    </row>
    <row r="37" spans="1:5" ht="15.75">
      <c r="A37" s="31" t="s">
        <v>46</v>
      </c>
      <c r="C37" s="34"/>
      <c r="D37" s="32"/>
      <c r="E37" s="32"/>
    </row>
  </sheetData>
  <sheetProtection/>
  <mergeCells count="12">
    <mergeCell ref="D13:D14"/>
    <mergeCell ref="A1:C1"/>
    <mergeCell ref="D15:D16"/>
    <mergeCell ref="C15:C16"/>
    <mergeCell ref="A2:C2"/>
    <mergeCell ref="A3:C3"/>
    <mergeCell ref="C13:C14"/>
    <mergeCell ref="A9:C9"/>
    <mergeCell ref="A15:A16"/>
    <mergeCell ref="B15:B16"/>
    <mergeCell ref="B13:B14"/>
    <mergeCell ref="A13:A14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G3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54.28125" style="2" customWidth="1"/>
    <col min="2" max="3" width="15.00390625" style="2" bestFit="1" customWidth="1"/>
    <col min="4" max="4" width="13.8515625" style="2" hidden="1" customWidth="1"/>
    <col min="5" max="5" width="11.7109375" style="2" bestFit="1" customWidth="1"/>
    <col min="6" max="6" width="9.140625" style="2" customWidth="1"/>
    <col min="7" max="7" width="13.421875" style="2" bestFit="1" customWidth="1"/>
    <col min="8" max="16384" width="9.140625" style="2" customWidth="1"/>
  </cols>
  <sheetData>
    <row r="1" spans="1:4" ht="12.75">
      <c r="A1" s="47" t="s">
        <v>0</v>
      </c>
      <c r="B1" s="47"/>
      <c r="C1" s="47"/>
      <c r="D1" s="47"/>
    </row>
    <row r="2" spans="1:4" ht="12.75">
      <c r="A2" s="47" t="s">
        <v>1</v>
      </c>
      <c r="B2" s="47"/>
      <c r="C2" s="47"/>
      <c r="D2" s="47"/>
    </row>
    <row r="3" spans="1:4" ht="12.75">
      <c r="A3" s="47" t="s">
        <v>2</v>
      </c>
      <c r="B3" s="47"/>
      <c r="C3" s="47"/>
      <c r="D3" s="47"/>
    </row>
    <row r="5" spans="1:3" ht="12.75">
      <c r="A5" s="3" t="s">
        <v>52</v>
      </c>
      <c r="B5" s="3"/>
      <c r="C5" s="3"/>
    </row>
    <row r="6" spans="1:3" ht="12.75">
      <c r="A6" s="7" t="s">
        <v>39</v>
      </c>
      <c r="B6" s="7"/>
      <c r="C6" s="7"/>
    </row>
    <row r="8" spans="1:4" ht="12.75">
      <c r="A8" s="16" t="s">
        <v>3</v>
      </c>
      <c r="B8" s="18">
        <v>2012</v>
      </c>
      <c r="C8" s="18">
        <v>2011</v>
      </c>
      <c r="D8" s="36">
        <v>2010</v>
      </c>
    </row>
    <row r="9" spans="1:4" ht="12.75">
      <c r="A9" s="55"/>
      <c r="B9" s="56"/>
      <c r="C9" s="57"/>
      <c r="D9" s="37"/>
    </row>
    <row r="10" spans="1:4" ht="12.75">
      <c r="A10" s="18" t="s">
        <v>15</v>
      </c>
      <c r="B10" s="38"/>
      <c r="C10" s="38"/>
      <c r="D10" s="16"/>
    </row>
    <row r="11" spans="1:4" ht="12.75">
      <c r="A11" s="16" t="s">
        <v>37</v>
      </c>
      <c r="B11" s="38">
        <v>21795926</v>
      </c>
      <c r="C11" s="38">
        <v>21908806</v>
      </c>
      <c r="D11" s="53">
        <v>27848966</v>
      </c>
    </row>
    <row r="12" spans="1:4" ht="12.75">
      <c r="A12" s="16" t="s">
        <v>38</v>
      </c>
      <c r="B12" s="38">
        <v>45951218</v>
      </c>
      <c r="C12" s="38">
        <v>32147373</v>
      </c>
      <c r="D12" s="53">
        <v>36752350</v>
      </c>
    </row>
    <row r="13" spans="1:4" ht="12.75">
      <c r="A13" s="16" t="s">
        <v>22</v>
      </c>
      <c r="B13" s="38">
        <v>10</v>
      </c>
      <c r="C13" s="38">
        <v>10</v>
      </c>
      <c r="D13" s="53">
        <v>3</v>
      </c>
    </row>
    <row r="14" spans="1:4" ht="12.75">
      <c r="A14" s="24" t="s">
        <v>23</v>
      </c>
      <c r="B14" s="38">
        <f>6120948</f>
        <v>6120948</v>
      </c>
      <c r="C14" s="38">
        <v>883130</v>
      </c>
      <c r="D14" s="53">
        <v>190200</v>
      </c>
    </row>
    <row r="15" spans="1:4" ht="12.75">
      <c r="A15" s="39" t="s">
        <v>27</v>
      </c>
      <c r="B15" s="40">
        <f>SUM(B11:B14)</f>
        <v>73868102</v>
      </c>
      <c r="C15" s="40">
        <f>SUM(C11:C14)</f>
        <v>54939319</v>
      </c>
      <c r="D15" s="54">
        <f>SUM(D11:D14)</f>
        <v>64791519</v>
      </c>
    </row>
    <row r="16" spans="1:4" ht="12.75">
      <c r="A16" s="25" t="s">
        <v>24</v>
      </c>
      <c r="B16" s="38">
        <v>121950600</v>
      </c>
      <c r="C16" s="38">
        <v>121950600</v>
      </c>
      <c r="D16" s="53">
        <v>121950600</v>
      </c>
    </row>
    <row r="17" spans="1:4" ht="12.75">
      <c r="A17" s="25" t="s">
        <v>25</v>
      </c>
      <c r="B17" s="38">
        <v>10003133</v>
      </c>
      <c r="C17" s="38">
        <v>10003133</v>
      </c>
      <c r="D17" s="53">
        <v>10003133</v>
      </c>
    </row>
    <row r="18" spans="1:4" ht="12.75">
      <c r="A18" s="25" t="s">
        <v>16</v>
      </c>
      <c r="B18" s="38">
        <v>-31739957</v>
      </c>
      <c r="C18" s="38">
        <v>-31739957</v>
      </c>
      <c r="D18" s="53">
        <v>-31739957</v>
      </c>
    </row>
    <row r="19" spans="1:4" ht="12.75">
      <c r="A19" s="25" t="s">
        <v>31</v>
      </c>
      <c r="B19" s="38">
        <f>C19+C20</f>
        <v>-45447389</v>
      </c>
      <c r="C19" s="38">
        <v>-35653845</v>
      </c>
      <c r="D19" s="53">
        <v>-22979285</v>
      </c>
    </row>
    <row r="20" spans="1:4" ht="12.75">
      <c r="A20" s="25" t="s">
        <v>11</v>
      </c>
      <c r="B20" s="38">
        <v>13785694</v>
      </c>
      <c r="C20" s="38">
        <v>-9793544</v>
      </c>
      <c r="D20" s="53">
        <v>-12674560</v>
      </c>
    </row>
    <row r="21" spans="1:4" ht="12.75">
      <c r="A21" s="18" t="s">
        <v>26</v>
      </c>
      <c r="B21" s="38">
        <f>SUM(B16:B20)</f>
        <v>68552081</v>
      </c>
      <c r="C21" s="38">
        <f>SUM(C16:C20)</f>
        <v>54766387</v>
      </c>
      <c r="D21" s="53">
        <f>SUM(D16:D20)</f>
        <v>64559931</v>
      </c>
    </row>
    <row r="22" spans="1:4" ht="12.75">
      <c r="A22" s="25" t="s">
        <v>32</v>
      </c>
      <c r="B22" s="38">
        <v>171277</v>
      </c>
      <c r="C22" s="38">
        <v>151267</v>
      </c>
      <c r="D22" s="53">
        <v>183254</v>
      </c>
    </row>
    <row r="23" spans="1:4" ht="12.75">
      <c r="A23" s="25" t="s">
        <v>33</v>
      </c>
      <c r="B23" s="38">
        <v>5144744</v>
      </c>
      <c r="C23" s="38">
        <v>21665</v>
      </c>
      <c r="D23" s="53">
        <v>48334</v>
      </c>
    </row>
    <row r="24" spans="1:4" ht="12.75">
      <c r="A24" s="18" t="s">
        <v>34</v>
      </c>
      <c r="B24" s="40">
        <f>B22+B23</f>
        <v>5316021</v>
      </c>
      <c r="C24" s="40">
        <f>C22+C23</f>
        <v>172932</v>
      </c>
      <c r="D24" s="54">
        <f>D22+D23</f>
        <v>231588</v>
      </c>
    </row>
    <row r="25" spans="1:5" ht="12.75">
      <c r="A25" s="18" t="s">
        <v>28</v>
      </c>
      <c r="B25" s="40">
        <f>SUM(B21+B22+B23)</f>
        <v>73868102</v>
      </c>
      <c r="C25" s="40">
        <f>SUM(C21+C22+C23)</f>
        <v>54939319</v>
      </c>
      <c r="D25" s="54">
        <f>SUM(D21+D22+D23)</f>
        <v>64791519</v>
      </c>
      <c r="E25" s="1"/>
    </row>
    <row r="26" spans="1:4" ht="12.75">
      <c r="A26" s="18" t="s">
        <v>29</v>
      </c>
      <c r="B26" s="38">
        <f>B15-B24</f>
        <v>68552081</v>
      </c>
      <c r="C26" s="38">
        <f>C15-C24</f>
        <v>54766387</v>
      </c>
      <c r="D26" s="53">
        <f>D15-D24</f>
        <v>64559931</v>
      </c>
    </row>
    <row r="27" spans="1:4" ht="12.75">
      <c r="A27" s="18" t="s">
        <v>30</v>
      </c>
      <c r="B27" s="42">
        <f>B26/609753</f>
        <v>112.42598396399853</v>
      </c>
      <c r="C27" s="42">
        <f>C26/609753</f>
        <v>89.81733095204123</v>
      </c>
      <c r="D27" s="41">
        <f>D26/609753</f>
        <v>105.8788247044295</v>
      </c>
    </row>
    <row r="28" ht="12.75">
      <c r="A28" s="3"/>
    </row>
    <row r="29" ht="12.75">
      <c r="A29" s="5" t="s">
        <v>35</v>
      </c>
    </row>
    <row r="30" spans="1:7" ht="12.75">
      <c r="A30" s="3"/>
      <c r="G30" s="1"/>
    </row>
    <row r="31" spans="2:7" ht="12.75">
      <c r="B31" s="13"/>
      <c r="C31" s="14"/>
      <c r="G31" s="1"/>
    </row>
    <row r="32" spans="1:4" ht="15.75">
      <c r="A32" s="30" t="s">
        <v>43</v>
      </c>
      <c r="B32" s="30" t="s">
        <v>47</v>
      </c>
      <c r="C32"/>
      <c r="D32" s="32"/>
    </row>
    <row r="33" spans="1:4" ht="15.75">
      <c r="A33" s="31" t="s">
        <v>44</v>
      </c>
      <c r="B33" s="31" t="s">
        <v>48</v>
      </c>
      <c r="C33" s="33"/>
      <c r="D33" s="32"/>
    </row>
    <row r="34" spans="1:4" ht="15.75">
      <c r="A34" s="31" t="s">
        <v>45</v>
      </c>
      <c r="B34" s="31" t="s">
        <v>49</v>
      </c>
      <c r="C34" s="35"/>
      <c r="D34" s="35"/>
    </row>
    <row r="35" spans="1:4" ht="15.75">
      <c r="A35" s="31" t="s">
        <v>46</v>
      </c>
      <c r="B35" s="13"/>
      <c r="C35" s="34"/>
      <c r="D35" s="32"/>
    </row>
    <row r="36" spans="2:3" ht="12.75">
      <c r="B36" s="13"/>
      <c r="C36" s="14"/>
    </row>
    <row r="37" spans="2:3" ht="12.75">
      <c r="B37" s="13"/>
      <c r="C37" s="14"/>
    </row>
    <row r="39" ht="12.75">
      <c r="A39" s="4"/>
    </row>
  </sheetData>
  <sheetProtection/>
  <mergeCells count="4">
    <mergeCell ref="A1:D1"/>
    <mergeCell ref="A2:D2"/>
    <mergeCell ref="A3:D3"/>
    <mergeCell ref="A9:C9"/>
  </mergeCells>
  <printOptions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horia</dc:creator>
  <cp:keywords/>
  <dc:description/>
  <cp:lastModifiedBy>horia</cp:lastModifiedBy>
  <cp:lastPrinted>2013-03-29T12:37:06Z</cp:lastPrinted>
  <dcterms:created xsi:type="dcterms:W3CDTF">2011-06-14T08:35:52Z</dcterms:created>
  <dcterms:modified xsi:type="dcterms:W3CDTF">2013-03-29T13:05:17Z</dcterms:modified>
  <cp:category/>
  <cp:version/>
  <cp:contentType/>
  <cp:contentStatus/>
</cp:coreProperties>
</file>