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 si ch" sheetId="2" r:id="rId2"/>
  </sheets>
  <definedNames>
    <definedName name="_xlnm.Print_Area" localSheetId="0">'BILANT'!$A$1:$F$65</definedName>
  </definedNames>
  <calcPr fullCalcOnLoad="1"/>
</workbook>
</file>

<file path=xl/sharedStrings.xml><?xml version="1.0" encoding="utf-8"?>
<sst xmlns="http://schemas.openxmlformats.org/spreadsheetml/2006/main" count="116" uniqueCount="91">
  <si>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</si>
  <si>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</si>
  <si>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</si>
  <si>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</si>
  <si>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</si>
  <si>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</si>
  <si>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</si>
  <si>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</si>
  <si>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</si>
  <si>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</si>
  <si>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</si>
  <si>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</si>
  <si>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</si>
  <si>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</si>
  <si>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</si>
  <si>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</si>
  <si>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</si>
  <si>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</si>
  <si>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</si>
  <si>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</si>
  <si>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</si>
  <si>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</si>
  <si>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</si>
  <si>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</si>
  <si>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</si>
  <si>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</si>
  <si>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</si>
  <si>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</si>
  <si>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</si>
  <si>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</si>
  <si>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</si>
  <si>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</si>
  <si>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</si>
  <si>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</si>
  <si>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</si>
  <si>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</si>
  <si>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</si>
  <si>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</si>
  <si>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</si>
  <si>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</si>
  <si>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</si>
  <si>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</si>
  <si>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</si>
  <si>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</si>
  <si>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</si>
  <si>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</si>
  <si>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</si>
  <si>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</si>
  <si>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</si>
  <si>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</si>
  <si>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</si>
  <si>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</si>
  <si>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</si>
  <si>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</si>
  <si>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</si>
  <si>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</si>
  <si>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</si>
  <si>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</si>
  <si>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</si>
  <si>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</si>
  <si>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</si>
  <si>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</si>
  <si>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</si>
  <si>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</si>
  <si>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</si>
  <si>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</si>
  <si>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</si>
  <si>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</si>
  <si>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</si>
  <si>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</si>
  <si>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</si>
  <si>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</si>
  <si>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</si>
  <si>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`</t>
  </si>
  <si>
    <t>30</t>
  </si>
  <si>
    <t>32</t>
  </si>
  <si>
    <t>19.1</t>
  </si>
  <si>
    <t>19.2</t>
  </si>
  <si>
    <t>22.1</t>
  </si>
  <si>
    <t>22.2</t>
  </si>
  <si>
    <t>26</t>
  </si>
  <si>
    <t>27</t>
  </si>
  <si>
    <t>31.12.11</t>
  </si>
  <si>
    <t>ADMINISTRATOR,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</si>
  <si>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</si>
  <si>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 xml:space="preserve">Semnatura </t>
  </si>
  <si>
    <t>____</t>
  </si>
  <si>
    <t xml:space="preserve">Stampila unitatii </t>
  </si>
  <si>
    <t>DRAGHICI MADALINA</t>
  </si>
  <si>
    <t>Director Economic</t>
  </si>
  <si>
    <t>INTOCMIT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</si>
</sst>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_);_(@_)"/>
    <numFmt numFmtId="193" formatCode="0.00_);\(0.00\)"/>
    <numFmt numFmtId="194" formatCode="0.0_);\(0.0\)"/>
    <numFmt numFmtId="195" formatCode="0_);\(0\)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-* #,##0.000_-;\-* #,##0.000_-;_-* &quot;-&quot;??_-;_-@_-"/>
    <numFmt numFmtId="200" formatCode="_-* #,##0.0000_-;\-* #,##0.0000_-;_-* &quot;-&quot;??_-;_-@_-"/>
    <numFmt numFmtId="201" formatCode="[$-418]d\ mmmm\ yyyy"/>
    <numFmt numFmtId="202" formatCode="dd/mm/yy;@"/>
  </numFmts>
  <fonts count="2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4" fillId="4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0" borderId="3" applyNumberFormat="0" applyAlignment="0" applyProtection="0"/>
    <xf numFmtId="0" fontId="17" fillId="7" borderId="1" applyNumberFormat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7" fontId="1" fillId="0" borderId="0" xfId="42" applyNumberFormat="1" applyFont="1" applyAlignment="1">
      <alignment vertical="center" wrapText="1"/>
    </xf>
    <xf numFmtId="187" fontId="0" fillId="0" borderId="0" xfId="42" applyNumberFormat="1" applyFont="1" applyAlignment="1">
      <alignment vertical="center"/>
    </xf>
    <xf numFmtId="187" fontId="1" fillId="0" borderId="0" xfId="42" applyNumberFormat="1" applyFont="1" applyAlignment="1">
      <alignment vertical="center"/>
    </xf>
    <xf numFmtId="187" fontId="2" fillId="0" borderId="0" xfId="42" applyNumberFormat="1" applyFont="1" applyAlignment="1">
      <alignment vertical="center"/>
    </xf>
    <xf numFmtId="187" fontId="3" fillId="0" borderId="0" xfId="42" applyNumberFormat="1" applyFont="1" applyAlignment="1">
      <alignment vertical="center"/>
    </xf>
    <xf numFmtId="187" fontId="0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171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87" fontId="1" fillId="0" borderId="0" xfId="42" applyNumberFormat="1" applyFont="1" applyFill="1" applyAlignment="1">
      <alignment vertical="center" wrapText="1"/>
    </xf>
    <xf numFmtId="187" fontId="0" fillId="0" borderId="0" xfId="42" applyNumberFormat="1" applyFont="1" applyFill="1" applyAlignment="1">
      <alignment vertical="center"/>
    </xf>
    <xf numFmtId="187" fontId="1" fillId="0" borderId="10" xfId="42" applyNumberFormat="1" applyFont="1" applyFill="1" applyBorder="1" applyAlignment="1">
      <alignment horizontal="center" vertical="center"/>
    </xf>
    <xf numFmtId="187" fontId="1" fillId="0" borderId="10" xfId="42" applyNumberFormat="1" applyFont="1" applyFill="1" applyBorder="1" applyAlignment="1">
      <alignment vertical="center"/>
    </xf>
    <xf numFmtId="187" fontId="2" fillId="0" borderId="10" xfId="42" applyNumberFormat="1" applyFont="1" applyFill="1" applyBorder="1" applyAlignment="1">
      <alignment vertical="center"/>
    </xf>
    <xf numFmtId="187" fontId="0" fillId="0" borderId="10" xfId="42" applyNumberFormat="1" applyFont="1" applyFill="1" applyBorder="1" applyAlignment="1">
      <alignment vertical="center"/>
    </xf>
    <xf numFmtId="187" fontId="3" fillId="0" borderId="10" xfId="42" applyNumberFormat="1" applyFont="1" applyFill="1" applyBorder="1" applyAlignment="1">
      <alignment vertical="center"/>
    </xf>
    <xf numFmtId="187" fontId="1" fillId="0" borderId="0" xfId="42" applyNumberFormat="1" applyFont="1" applyFill="1" applyAlignment="1">
      <alignment vertical="center"/>
    </xf>
    <xf numFmtId="187" fontId="0" fillId="0" borderId="0" xfId="42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ont="1" applyFill="1" applyBorder="1" applyAlignment="1">
      <alignment horizontal="center" vertical="center"/>
    </xf>
    <xf numFmtId="187" fontId="0" fillId="0" borderId="10" xfId="42" applyNumberForma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2" fillId="0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7" fontId="2" fillId="0" borderId="0" xfId="0" applyNumberFormat="1" applyFont="1" applyAlignment="1">
      <alignment vertical="center"/>
    </xf>
    <xf numFmtId="200" fontId="0" fillId="0" borderId="0" xfId="42" applyNumberFormat="1" applyFont="1" applyAlignment="1">
      <alignment vertical="center"/>
    </xf>
    <xf numFmtId="171" fontId="0" fillId="0" borderId="0" xfId="0" applyNumberFormat="1" applyAlignment="1">
      <alignment vertical="center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8" fillId="0" borderId="0" xfId="0" applyFont="1" applyAlignment="1">
      <alignment/>
    </xf>
    <xf numFmtId="187" fontId="1" fillId="0" borderId="0" xfId="0" applyNumberFormat="1" applyFont="1" applyAlignment="1">
      <alignment vertical="center"/>
    </xf>
    <xf numFmtId="202" fontId="1" fillId="0" borderId="10" xfId="42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187" fontId="0" fillId="0" borderId="0" xfId="0" applyNumberFormat="1" applyAlignment="1">
      <alignment vertical="center"/>
    </xf>
    <xf numFmtId="187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zoomScalePageLayoutView="0" workbookViewId="0" topLeftCell="A31">
      <selection activeCell="D60" sqref="D60:E62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3.28125" style="48" customWidth="1"/>
    <col min="4" max="4" width="13.7109375" style="48" customWidth="1"/>
    <col min="5" max="5" width="14.57421875" style="31" customWidth="1"/>
    <col min="6" max="6" width="12.8515625" style="22" bestFit="1" customWidth="1"/>
    <col min="7" max="7" width="12.8515625" style="2" bestFit="1" customWidth="1"/>
    <col min="8" max="8" width="18.28125" style="2" bestFit="1" customWidth="1"/>
    <col min="9" max="16384" width="9.140625" style="2" customWidth="1"/>
  </cols>
  <sheetData>
    <row r="1" spans="2:6" s="16" customFormat="1" ht="12.75">
      <c r="B1" s="15" t="s">
        <v>63</v>
      </c>
      <c r="C1" s="54"/>
      <c r="D1" s="54"/>
      <c r="E1" s="30"/>
      <c r="F1" s="21"/>
    </row>
    <row r="2" spans="2:6" s="16" customFormat="1" ht="12.75">
      <c r="B2" s="15" t="s">
        <v>68</v>
      </c>
      <c r="C2" s="54"/>
      <c r="D2" s="54"/>
      <c r="E2" s="30"/>
      <c r="F2" s="21"/>
    </row>
    <row r="3" spans="2:6" s="16" customFormat="1" ht="12.75">
      <c r="B3" s="15" t="s">
        <v>64</v>
      </c>
      <c r="C3" s="54"/>
      <c r="D3" s="54"/>
      <c r="E3" s="30"/>
      <c r="F3" s="21"/>
    </row>
    <row r="4" spans="2:6" s="16" customFormat="1" ht="12.75">
      <c r="B4" s="15"/>
      <c r="C4" s="54"/>
      <c r="D4" s="54"/>
      <c r="E4" s="30"/>
      <c r="F4" s="21"/>
    </row>
    <row r="5" spans="2:4" ht="12.75">
      <c r="B5" s="18" t="s">
        <v>69</v>
      </c>
      <c r="C5" s="18"/>
      <c r="D5" s="18"/>
    </row>
    <row r="7" spans="2:5" ht="12.75">
      <c r="B7" s="6"/>
      <c r="C7" s="50"/>
      <c r="D7" s="68">
        <v>41274</v>
      </c>
      <c r="E7" s="32" t="s">
        <v>82</v>
      </c>
    </row>
    <row r="8" spans="2:6" s="3" customFormat="1" ht="12.75">
      <c r="B8" s="7" t="s">
        <v>0</v>
      </c>
      <c r="C8" s="49"/>
      <c r="D8" s="49"/>
      <c r="E8" s="33"/>
      <c r="F8" s="23"/>
    </row>
    <row r="9" spans="2:6" s="4" customFormat="1" ht="12.75">
      <c r="B9" s="8" t="s">
        <v>9</v>
      </c>
      <c r="C9" s="52"/>
      <c r="D9" s="52"/>
      <c r="E9" s="34"/>
      <c r="F9" s="24"/>
    </row>
    <row r="10" spans="2:5" ht="12.75">
      <c r="B10" s="6" t="s">
        <v>8</v>
      </c>
      <c r="C10" s="50">
        <v>1</v>
      </c>
      <c r="D10" s="35">
        <v>74319720</v>
      </c>
      <c r="E10" s="35">
        <v>91899954</v>
      </c>
    </row>
    <row r="11" spans="2:5" ht="12.75">
      <c r="B11" s="6" t="s">
        <v>71</v>
      </c>
      <c r="C11" s="50">
        <v>2</v>
      </c>
      <c r="D11" s="35">
        <v>6120948</v>
      </c>
      <c r="E11" s="35">
        <v>882901</v>
      </c>
    </row>
    <row r="12" spans="2:6" s="4" customFormat="1" ht="12.75">
      <c r="B12" s="8" t="s">
        <v>10</v>
      </c>
      <c r="C12" s="52">
        <v>3</v>
      </c>
      <c r="D12" s="34">
        <f>SUM(D10:D11)</f>
        <v>80440668</v>
      </c>
      <c r="E12" s="34">
        <f>SUM(E10:E11)</f>
        <v>92782855</v>
      </c>
      <c r="F12" s="24"/>
    </row>
    <row r="13" spans="2:6" s="3" customFormat="1" ht="12.75">
      <c r="B13" s="7" t="s">
        <v>11</v>
      </c>
      <c r="C13" s="49">
        <v>4</v>
      </c>
      <c r="D13" s="33">
        <f>D12</f>
        <v>80440668</v>
      </c>
      <c r="E13" s="33">
        <f>E12</f>
        <v>92782855</v>
      </c>
      <c r="F13" s="23"/>
    </row>
    <row r="14" spans="2:6" s="5" customFormat="1" ht="12.75">
      <c r="B14" s="9" t="s">
        <v>1</v>
      </c>
      <c r="C14" s="55"/>
      <c r="D14" s="36"/>
      <c r="E14" s="36"/>
      <c r="F14" s="25"/>
    </row>
    <row r="15" spans="2:8" s="4" customFormat="1" ht="12.75">
      <c r="B15" s="8" t="s">
        <v>12</v>
      </c>
      <c r="C15" s="52"/>
      <c r="D15" s="34"/>
      <c r="E15" s="34"/>
      <c r="F15" s="24"/>
      <c r="G15" s="60"/>
      <c r="H15" s="60"/>
    </row>
    <row r="16" spans="2:5" ht="12.75">
      <c r="B16" s="6" t="s">
        <v>13</v>
      </c>
      <c r="C16" s="50">
        <v>5</v>
      </c>
      <c r="D16" s="34">
        <v>0</v>
      </c>
      <c r="E16" s="34">
        <v>0</v>
      </c>
    </row>
    <row r="17" spans="2:7" ht="12.75">
      <c r="B17" s="6" t="s">
        <v>14</v>
      </c>
      <c r="C17" s="50">
        <v>6</v>
      </c>
      <c r="D17" s="35">
        <v>0</v>
      </c>
      <c r="E17" s="35">
        <v>0</v>
      </c>
      <c r="F17" s="61"/>
      <c r="G17" s="62"/>
    </row>
    <row r="18" spans="2:5" ht="12.75">
      <c r="B18" s="6" t="s">
        <v>15</v>
      </c>
      <c r="C18" s="50">
        <v>7</v>
      </c>
      <c r="D18" s="35">
        <v>10</v>
      </c>
      <c r="E18" s="35">
        <v>10</v>
      </c>
    </row>
    <row r="19" spans="2:6" s="4" customFormat="1" ht="12.75">
      <c r="B19" s="8" t="s">
        <v>10</v>
      </c>
      <c r="C19" s="52">
        <v>8</v>
      </c>
      <c r="D19" s="34">
        <f>SUM(D16:D18)</f>
        <v>10</v>
      </c>
      <c r="E19" s="34">
        <f>SUM(E16:E18)</f>
        <v>10</v>
      </c>
      <c r="F19" s="24"/>
    </row>
    <row r="20" spans="2:6" s="4" customFormat="1" ht="12.75">
      <c r="B20" s="8" t="s">
        <v>16</v>
      </c>
      <c r="C20" s="52"/>
      <c r="D20" s="34"/>
      <c r="E20" s="34"/>
      <c r="F20" s="24"/>
    </row>
    <row r="21" spans="2:6" s="20" customFormat="1" ht="12.75">
      <c r="B21" s="19" t="s">
        <v>17</v>
      </c>
      <c r="C21" s="56">
        <v>9</v>
      </c>
      <c r="D21" s="35">
        <v>29197517</v>
      </c>
      <c r="E21" s="35">
        <v>14481575</v>
      </c>
      <c r="F21" s="26"/>
    </row>
    <row r="22" spans="2:6" s="4" customFormat="1" ht="12.75">
      <c r="B22" s="8" t="s">
        <v>18</v>
      </c>
      <c r="C22" s="52">
        <v>10</v>
      </c>
      <c r="D22" s="34">
        <f>SUM(D21)</f>
        <v>29197517</v>
      </c>
      <c r="E22" s="34">
        <f>SUM(E21)</f>
        <v>14481575</v>
      </c>
      <c r="F22" s="24"/>
    </row>
    <row r="23" spans="2:6" s="4" customFormat="1" ht="12.75">
      <c r="B23" s="8" t="s">
        <v>19</v>
      </c>
      <c r="C23" s="52">
        <v>11</v>
      </c>
      <c r="D23" s="34">
        <v>0</v>
      </c>
      <c r="E23" s="34">
        <v>229</v>
      </c>
      <c r="F23" s="24"/>
    </row>
    <row r="24" spans="2:6" s="3" customFormat="1" ht="12.75">
      <c r="B24" s="7" t="s">
        <v>20</v>
      </c>
      <c r="C24" s="49">
        <v>12</v>
      </c>
      <c r="D24" s="33">
        <f>D19+D22+D23</f>
        <v>29197527</v>
      </c>
      <c r="E24" s="33">
        <f>E19+E22+E23</f>
        <v>14481814</v>
      </c>
      <c r="F24" s="23"/>
    </row>
    <row r="25" spans="2:6" s="3" customFormat="1" ht="12.75">
      <c r="B25" s="7" t="s">
        <v>2</v>
      </c>
      <c r="C25" s="49">
        <v>13</v>
      </c>
      <c r="D25" s="33"/>
      <c r="E25" s="33"/>
      <c r="F25" s="23"/>
    </row>
    <row r="26" spans="2:6" s="3" customFormat="1" ht="12.75">
      <c r="B26" s="7" t="s">
        <v>6</v>
      </c>
      <c r="C26" s="49"/>
      <c r="D26" s="33"/>
      <c r="E26" s="33"/>
      <c r="F26" s="23"/>
    </row>
    <row r="27" spans="2:5" ht="12.75">
      <c r="B27" s="6" t="s">
        <v>21</v>
      </c>
      <c r="C27" s="50">
        <v>14</v>
      </c>
      <c r="D27" s="35">
        <v>0</v>
      </c>
      <c r="E27" s="35">
        <v>0</v>
      </c>
    </row>
    <row r="28" spans="2:5" ht="12.75">
      <c r="B28" s="6" t="s">
        <v>22</v>
      </c>
      <c r="C28" s="50">
        <v>15</v>
      </c>
      <c r="D28" s="35">
        <v>171277</v>
      </c>
      <c r="E28" s="35">
        <v>151267</v>
      </c>
    </row>
    <row r="29" spans="2:5" ht="12.75">
      <c r="B29" s="6" t="s">
        <v>23</v>
      </c>
      <c r="C29" s="50">
        <v>16</v>
      </c>
      <c r="D29" s="35">
        <v>0</v>
      </c>
      <c r="E29" s="35">
        <v>0</v>
      </c>
    </row>
    <row r="30" spans="2:5" ht="12.75">
      <c r="B30" s="6" t="s">
        <v>24</v>
      </c>
      <c r="C30" s="50">
        <v>17</v>
      </c>
      <c r="D30" s="35">
        <v>0</v>
      </c>
      <c r="E30" s="35">
        <v>0</v>
      </c>
    </row>
    <row r="31" spans="2:5" ht="12.75">
      <c r="B31" s="6" t="s">
        <v>25</v>
      </c>
      <c r="C31" s="49">
        <v>18</v>
      </c>
      <c r="D31" s="35">
        <v>5144744</v>
      </c>
      <c r="E31" s="35">
        <v>21665</v>
      </c>
    </row>
    <row r="32" spans="2:6" s="3" customFormat="1" ht="12.75">
      <c r="B32" s="7" t="s">
        <v>10</v>
      </c>
      <c r="C32" s="49">
        <v>19</v>
      </c>
      <c r="D32" s="33">
        <f>SUM(D27:D31)</f>
        <v>5316021</v>
      </c>
      <c r="E32" s="33">
        <f>SUM(E27:E31)</f>
        <v>172932</v>
      </c>
      <c r="F32" s="23"/>
    </row>
    <row r="33" spans="2:6" s="3" customFormat="1" ht="12.75">
      <c r="B33" s="7" t="s">
        <v>28</v>
      </c>
      <c r="C33" s="49">
        <v>20</v>
      </c>
      <c r="D33" s="33">
        <f>D24+D25-D32-D42</f>
        <v>23881506</v>
      </c>
      <c r="E33" s="33">
        <f>E24+E25-E32-E42</f>
        <v>14308882</v>
      </c>
      <c r="F33" s="23"/>
    </row>
    <row r="34" spans="2:6" s="3" customFormat="1" ht="12.75">
      <c r="B34" s="7" t="s">
        <v>27</v>
      </c>
      <c r="C34" s="49">
        <v>21</v>
      </c>
      <c r="D34" s="33">
        <f>D13+D33</f>
        <v>104322174</v>
      </c>
      <c r="E34" s="33">
        <f>E13+E33</f>
        <v>107091737</v>
      </c>
      <c r="F34" s="23"/>
    </row>
    <row r="35" spans="2:6" s="3" customFormat="1" ht="12.75">
      <c r="B35" s="7" t="s">
        <v>3</v>
      </c>
      <c r="C35" s="49"/>
      <c r="D35" s="33"/>
      <c r="E35" s="33"/>
      <c r="F35" s="23"/>
    </row>
    <row r="36" spans="2:5" ht="12.75">
      <c r="B36" s="6" t="s">
        <v>21</v>
      </c>
      <c r="C36" s="50">
        <v>22</v>
      </c>
      <c r="D36" s="35">
        <v>0</v>
      </c>
      <c r="E36" s="35">
        <v>0</v>
      </c>
    </row>
    <row r="37" spans="2:5" ht="12.75">
      <c r="B37" s="6" t="s">
        <v>22</v>
      </c>
      <c r="C37" s="50">
        <v>23</v>
      </c>
      <c r="D37" s="35">
        <v>0</v>
      </c>
      <c r="E37" s="35">
        <v>0</v>
      </c>
    </row>
    <row r="38" spans="2:5" ht="12.75">
      <c r="B38" s="6" t="s">
        <v>23</v>
      </c>
      <c r="C38" s="50">
        <v>24</v>
      </c>
      <c r="D38" s="35">
        <v>0</v>
      </c>
      <c r="E38" s="35">
        <v>0</v>
      </c>
    </row>
    <row r="39" spans="2:5" ht="12.75">
      <c r="B39" s="6" t="s">
        <v>24</v>
      </c>
      <c r="C39" s="50">
        <v>25</v>
      </c>
      <c r="D39" s="35">
        <v>0</v>
      </c>
      <c r="E39" s="35">
        <v>0</v>
      </c>
    </row>
    <row r="40" spans="2:5" ht="12.75">
      <c r="B40" s="6" t="s">
        <v>25</v>
      </c>
      <c r="C40" s="50">
        <v>26</v>
      </c>
      <c r="D40" s="35">
        <v>0</v>
      </c>
      <c r="E40" s="35">
        <v>0</v>
      </c>
    </row>
    <row r="41" spans="2:6" s="3" customFormat="1" ht="12.75">
      <c r="B41" s="7" t="s">
        <v>10</v>
      </c>
      <c r="C41" s="49">
        <v>27</v>
      </c>
      <c r="D41" s="33">
        <f>SUM(D36:D40)</f>
        <v>0</v>
      </c>
      <c r="E41" s="33">
        <f>SUM(E36:E40)</f>
        <v>0</v>
      </c>
      <c r="F41" s="23"/>
    </row>
    <row r="42" spans="2:6" s="3" customFormat="1" ht="12.75">
      <c r="B42" s="7" t="s">
        <v>26</v>
      </c>
      <c r="C42" s="49">
        <v>28</v>
      </c>
      <c r="D42" s="33">
        <v>0</v>
      </c>
      <c r="E42" s="33">
        <v>0</v>
      </c>
      <c r="F42" s="23"/>
    </row>
    <row r="43" spans="2:6" s="3" customFormat="1" ht="12.75">
      <c r="B43" s="7" t="s">
        <v>29</v>
      </c>
      <c r="C43" s="49"/>
      <c r="D43" s="33"/>
      <c r="E43" s="33"/>
      <c r="F43" s="23"/>
    </row>
    <row r="44" spans="2:6" s="4" customFormat="1" ht="12.75">
      <c r="B44" s="8" t="s">
        <v>30</v>
      </c>
      <c r="C44" s="52">
        <v>29</v>
      </c>
      <c r="D44" s="34">
        <f>D45</f>
        <v>121950600</v>
      </c>
      <c r="E44" s="34">
        <f>E45</f>
        <v>121950600</v>
      </c>
      <c r="F44" s="24"/>
    </row>
    <row r="45" spans="2:5" ht="12.75">
      <c r="B45" s="10" t="s">
        <v>31</v>
      </c>
      <c r="C45" s="57" t="s">
        <v>74</v>
      </c>
      <c r="D45" s="35">
        <v>121950600</v>
      </c>
      <c r="E45" s="35">
        <v>121950600</v>
      </c>
    </row>
    <row r="46" spans="2:6" s="4" customFormat="1" ht="12.75">
      <c r="B46" s="8" t="s">
        <v>32</v>
      </c>
      <c r="C46" s="52">
        <v>31</v>
      </c>
      <c r="D46" s="34">
        <f>D47</f>
        <v>10003133</v>
      </c>
      <c r="E46" s="34">
        <f>E47</f>
        <v>10003133</v>
      </c>
      <c r="F46" s="24"/>
    </row>
    <row r="47" spans="2:5" ht="12.75">
      <c r="B47" s="10" t="s">
        <v>33</v>
      </c>
      <c r="C47" s="57" t="s">
        <v>75</v>
      </c>
      <c r="D47" s="35">
        <v>10003133</v>
      </c>
      <c r="E47" s="35">
        <v>10003133</v>
      </c>
    </row>
    <row r="48" spans="2:8" s="4" customFormat="1" ht="12.75">
      <c r="B48" s="8" t="s">
        <v>34</v>
      </c>
      <c r="C48" s="52">
        <v>33</v>
      </c>
      <c r="D48" s="34">
        <f>D49</f>
        <v>0</v>
      </c>
      <c r="E48" s="34">
        <f>E49</f>
        <v>0</v>
      </c>
      <c r="F48" s="24"/>
      <c r="H48" s="28"/>
    </row>
    <row r="49" spans="2:8" ht="12.75">
      <c r="B49" s="6" t="s">
        <v>35</v>
      </c>
      <c r="C49" s="50">
        <v>34</v>
      </c>
      <c r="D49" s="35">
        <v>0</v>
      </c>
      <c r="E49" s="35">
        <v>0</v>
      </c>
      <c r="H49" s="29"/>
    </row>
    <row r="50" spans="2:6" s="4" customFormat="1" ht="12.75">
      <c r="B50" s="8" t="s">
        <v>36</v>
      </c>
      <c r="C50" s="52"/>
      <c r="D50" s="34"/>
      <c r="E50" s="34"/>
      <c r="F50" s="24"/>
    </row>
    <row r="51" spans="2:5" ht="12.75">
      <c r="B51" s="6" t="s">
        <v>4</v>
      </c>
      <c r="C51" s="50">
        <v>35</v>
      </c>
      <c r="D51" s="35">
        <v>0</v>
      </c>
      <c r="E51" s="35">
        <v>0</v>
      </c>
    </row>
    <row r="52" spans="2:5" ht="12.75">
      <c r="B52" s="6" t="s">
        <v>5</v>
      </c>
      <c r="C52" s="50">
        <v>36</v>
      </c>
      <c r="D52" s="35">
        <v>24861996</v>
      </c>
      <c r="E52" s="35">
        <v>23222584</v>
      </c>
    </row>
    <row r="53" spans="2:6" s="4" customFormat="1" ht="12.75">
      <c r="B53" s="8" t="s">
        <v>37</v>
      </c>
      <c r="C53" s="52"/>
      <c r="D53" s="34"/>
      <c r="E53" s="34"/>
      <c r="F53" s="24"/>
    </row>
    <row r="54" spans="2:5" ht="12.75">
      <c r="B54" s="6" t="s">
        <v>4</v>
      </c>
      <c r="C54" s="50">
        <v>37</v>
      </c>
      <c r="D54" s="35"/>
      <c r="E54" s="35"/>
    </row>
    <row r="55" spans="2:5" ht="12.75">
      <c r="B55" s="6" t="s">
        <v>5</v>
      </c>
      <c r="C55" s="50">
        <v>38</v>
      </c>
      <c r="D55" s="35">
        <v>2769563</v>
      </c>
      <c r="E55" s="35">
        <v>1639412</v>
      </c>
    </row>
    <row r="56" spans="2:6" s="4" customFormat="1" ht="12.75">
      <c r="B56" s="8" t="s">
        <v>7</v>
      </c>
      <c r="C56" s="52">
        <v>39</v>
      </c>
      <c r="D56" s="34">
        <v>0</v>
      </c>
      <c r="E56" s="34">
        <v>0</v>
      </c>
      <c r="F56" s="24"/>
    </row>
    <row r="57" spans="2:6" s="3" customFormat="1" ht="12.75">
      <c r="B57" s="7" t="s">
        <v>38</v>
      </c>
      <c r="C57" s="49">
        <v>40</v>
      </c>
      <c r="D57" s="33">
        <f>D44+D46+D48+D51-D52+D54-D55-D56</f>
        <v>104322174</v>
      </c>
      <c r="E57" s="33">
        <f>E44+E46+E48+E51-E52+E54-E55-E56</f>
        <v>107091737</v>
      </c>
      <c r="F57" s="23"/>
    </row>
    <row r="58" spans="2:6" s="3" customFormat="1" ht="12.75">
      <c r="B58" s="17"/>
      <c r="C58" s="58"/>
      <c r="D58" s="58"/>
      <c r="E58" s="37"/>
      <c r="F58" s="23"/>
    </row>
    <row r="59" ht="12.75">
      <c r="E59" s="38"/>
    </row>
    <row r="60" spans="2:10" ht="15.75" customHeight="1">
      <c r="B60" s="63" t="s">
        <v>83</v>
      </c>
      <c r="C60"/>
      <c r="D60" s="63" t="s">
        <v>90</v>
      </c>
      <c r="E60" s="69"/>
      <c r="F60"/>
      <c r="G60"/>
      <c r="H60"/>
      <c r="I60"/>
      <c r="J60"/>
    </row>
    <row r="61" spans="2:10" ht="15.75">
      <c r="B61" s="64" t="s">
        <v>84</v>
      </c>
      <c r="D61" s="71" t="s">
        <v>89</v>
      </c>
      <c r="E61" s="71"/>
      <c r="F61" s="66"/>
      <c r="G61"/>
      <c r="H61"/>
      <c r="I61"/>
      <c r="J61"/>
    </row>
    <row r="62" spans="2:10" ht="15.75">
      <c r="B62" s="64" t="s">
        <v>85</v>
      </c>
      <c r="C62"/>
      <c r="D62" s="72" t="s">
        <v>88</v>
      </c>
      <c r="E62" s="64"/>
      <c r="F62" s="64"/>
      <c r="G62"/>
      <c r="H62"/>
      <c r="I62"/>
      <c r="J62" s="65" t="s">
        <v>86</v>
      </c>
    </row>
    <row r="63" spans="2:10" ht="15.75">
      <c r="B63" s="64" t="s">
        <v>87</v>
      </c>
      <c r="C63"/>
      <c r="D63" s="65"/>
      <c r="F63" s="64"/>
      <c r="G63" s="65"/>
      <c r="H63"/>
      <c r="I63"/>
      <c r="J63"/>
    </row>
  </sheetData>
  <sheetProtection/>
  <mergeCells count="1">
    <mergeCell ref="D61:E61"/>
  </mergeCells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4"/>
  <sheetViews>
    <sheetView tabSelected="1" zoomScalePageLayoutView="0" workbookViewId="0" topLeftCell="A10">
      <selection activeCell="H46" sqref="H46"/>
    </sheetView>
  </sheetViews>
  <sheetFormatPr defaultColWidth="9.140625" defaultRowHeight="12.75"/>
  <cols>
    <col min="1" max="1" width="7.140625" style="2" customWidth="1"/>
    <col min="2" max="2" width="68.57421875" style="1" customWidth="1"/>
    <col min="3" max="3" width="5.28125" style="1" customWidth="1"/>
    <col min="4" max="4" width="11.28125" style="1" bestFit="1" customWidth="1"/>
    <col min="5" max="5" width="13.57421875" style="42" customWidth="1"/>
    <col min="6" max="6" width="13.7109375" style="41" customWidth="1"/>
    <col min="7" max="8" width="10.28125" style="2" bestFit="1" customWidth="1"/>
    <col min="9" max="16384" width="9.140625" style="2" customWidth="1"/>
  </cols>
  <sheetData>
    <row r="1" spans="2:6" s="16" customFormat="1" ht="12.75">
      <c r="B1" s="15" t="s">
        <v>63</v>
      </c>
      <c r="C1" s="15"/>
      <c r="D1" s="15"/>
      <c r="E1" s="39"/>
      <c r="F1" s="59"/>
    </row>
    <row r="2" spans="2:6" s="16" customFormat="1" ht="12.75">
      <c r="B2" s="15" t="s">
        <v>68</v>
      </c>
      <c r="C2" s="15"/>
      <c r="D2" s="15"/>
      <c r="E2" s="39"/>
      <c r="F2" s="59"/>
    </row>
    <row r="3" spans="2:6" s="16" customFormat="1" ht="12.75">
      <c r="B3" s="15" t="s">
        <v>64</v>
      </c>
      <c r="C3" s="15"/>
      <c r="D3" s="15"/>
      <c r="E3" s="39"/>
      <c r="F3" s="59"/>
    </row>
    <row r="4" spans="2:6" s="16" customFormat="1" ht="12.75">
      <c r="B4" s="15"/>
      <c r="C4" s="15"/>
      <c r="D4" s="15"/>
      <c r="E4" s="39"/>
      <c r="F4" s="59"/>
    </row>
    <row r="5" spans="2:5" ht="12.75">
      <c r="B5" s="18" t="s">
        <v>70</v>
      </c>
      <c r="C5" s="18"/>
      <c r="D5" s="18"/>
      <c r="E5" s="40"/>
    </row>
    <row r="6" spans="2:5" ht="12.75">
      <c r="B6" s="2"/>
      <c r="C6" s="2"/>
      <c r="D6" s="2"/>
      <c r="E6" s="41"/>
    </row>
    <row r="7" spans="2:5" s="11" customFormat="1" ht="12.75">
      <c r="B7" s="12" t="s">
        <v>67</v>
      </c>
      <c r="C7" s="12"/>
      <c r="D7" s="68">
        <v>41274</v>
      </c>
      <c r="E7" s="32" t="s">
        <v>82</v>
      </c>
    </row>
    <row r="8" spans="2:7" s="3" customFormat="1" ht="12.75">
      <c r="B8" s="7" t="s">
        <v>39</v>
      </c>
      <c r="C8" s="49">
        <v>1</v>
      </c>
      <c r="D8" s="32">
        <f>SUM(D9:D16)</f>
        <v>10729425</v>
      </c>
      <c r="E8" s="32">
        <f>SUM(E9:E16)</f>
        <v>5231924</v>
      </c>
      <c r="G8" s="3" t="s">
        <v>73</v>
      </c>
    </row>
    <row r="9" spans="2:5" ht="12.75">
      <c r="B9" s="6" t="s">
        <v>40</v>
      </c>
      <c r="C9" s="50">
        <v>2</v>
      </c>
      <c r="D9" s="43">
        <v>0</v>
      </c>
      <c r="E9" s="43">
        <v>0</v>
      </c>
    </row>
    <row r="10" spans="2:5" ht="12.75">
      <c r="B10" s="6" t="s">
        <v>41</v>
      </c>
      <c r="C10" s="50">
        <v>3</v>
      </c>
      <c r="D10" s="43">
        <v>3282389</v>
      </c>
      <c r="E10" s="43">
        <v>1823896</v>
      </c>
    </row>
    <row r="11" spans="2:5" ht="12.75">
      <c r="B11" s="6" t="s">
        <v>42</v>
      </c>
      <c r="C11" s="50">
        <v>4</v>
      </c>
      <c r="D11" s="43">
        <v>0</v>
      </c>
      <c r="E11" s="43">
        <v>0</v>
      </c>
    </row>
    <row r="12" spans="2:5" ht="12.75">
      <c r="B12" s="6" t="s">
        <v>43</v>
      </c>
      <c r="C12" s="50">
        <v>5</v>
      </c>
      <c r="D12" s="43">
        <v>4660057</v>
      </c>
      <c r="E12" s="43">
        <v>747416</v>
      </c>
    </row>
    <row r="13" spans="2:5" ht="12.75">
      <c r="B13" s="6" t="s">
        <v>44</v>
      </c>
      <c r="C13" s="50">
        <v>6</v>
      </c>
      <c r="D13" s="43">
        <v>36093</v>
      </c>
      <c r="E13" s="43">
        <v>15171</v>
      </c>
    </row>
    <row r="14" spans="2:5" ht="12.75">
      <c r="B14" s="6" t="s">
        <v>45</v>
      </c>
      <c r="C14" s="50">
        <v>7</v>
      </c>
      <c r="D14" s="43">
        <v>2750886</v>
      </c>
      <c r="E14" s="43">
        <v>2645441</v>
      </c>
    </row>
    <row r="15" spans="2:5" ht="12.75">
      <c r="B15" s="6" t="s">
        <v>46</v>
      </c>
      <c r="C15" s="50">
        <v>8</v>
      </c>
      <c r="D15" s="43">
        <v>0</v>
      </c>
      <c r="E15" s="43">
        <v>0</v>
      </c>
    </row>
    <row r="16" spans="2:5" ht="12.75">
      <c r="B16" s="6" t="s">
        <v>47</v>
      </c>
      <c r="C16" s="50">
        <v>9</v>
      </c>
      <c r="D16" s="43">
        <v>0</v>
      </c>
      <c r="E16" s="43">
        <v>0</v>
      </c>
    </row>
    <row r="17" spans="2:5" s="3" customFormat="1" ht="12.75">
      <c r="B17" s="7" t="s">
        <v>48</v>
      </c>
      <c r="C17" s="49">
        <v>10</v>
      </c>
      <c r="D17" s="32">
        <f>SUM(D18:D25)</f>
        <v>13498988</v>
      </c>
      <c r="E17" s="32">
        <f>SUM(E18:E25)</f>
        <v>6871336</v>
      </c>
    </row>
    <row r="18" spans="2:8" ht="12.75">
      <c r="B18" s="6" t="s">
        <v>72</v>
      </c>
      <c r="C18" s="50">
        <v>11</v>
      </c>
      <c r="D18" s="44">
        <v>11232547</v>
      </c>
      <c r="E18" s="44">
        <v>2660453</v>
      </c>
      <c r="H18" s="27"/>
    </row>
    <row r="19" spans="2:8" ht="12.75">
      <c r="B19" s="6" t="s">
        <v>49</v>
      </c>
      <c r="C19" s="50">
        <v>12</v>
      </c>
      <c r="D19" s="44">
        <v>0</v>
      </c>
      <c r="E19" s="44">
        <v>0</v>
      </c>
      <c r="H19" s="27"/>
    </row>
    <row r="20" spans="2:8" ht="12.75">
      <c r="B20" s="6" t="s">
        <v>50</v>
      </c>
      <c r="C20" s="50">
        <v>13</v>
      </c>
      <c r="D20" s="44">
        <v>13605</v>
      </c>
      <c r="E20" s="44">
        <v>1901273</v>
      </c>
      <c r="H20" s="27"/>
    </row>
    <row r="21" spans="2:8" ht="12.75">
      <c r="B21" s="6" t="s">
        <v>65</v>
      </c>
      <c r="C21" s="50">
        <v>14</v>
      </c>
      <c r="D21" s="44">
        <v>2251773</v>
      </c>
      <c r="E21" s="44">
        <v>2309027</v>
      </c>
      <c r="H21" s="70"/>
    </row>
    <row r="22" spans="2:5" ht="12.75">
      <c r="B22" s="6" t="s">
        <v>66</v>
      </c>
      <c r="C22" s="50">
        <v>15</v>
      </c>
      <c r="D22" s="44">
        <v>1063</v>
      </c>
      <c r="E22" s="44">
        <v>583</v>
      </c>
    </row>
    <row r="23" spans="2:5" ht="12.75">
      <c r="B23" s="6" t="s">
        <v>51</v>
      </c>
      <c r="C23" s="50">
        <v>16</v>
      </c>
      <c r="D23" s="44">
        <v>0</v>
      </c>
      <c r="E23" s="44">
        <v>0</v>
      </c>
    </row>
    <row r="24" spans="2:5" ht="12.75">
      <c r="B24" s="6" t="s">
        <v>52</v>
      </c>
      <c r="C24" s="50">
        <v>17</v>
      </c>
      <c r="D24" s="45">
        <v>0</v>
      </c>
      <c r="E24" s="45">
        <v>0</v>
      </c>
    </row>
    <row r="25" spans="2:5" ht="12.75">
      <c r="B25" s="6" t="s">
        <v>53</v>
      </c>
      <c r="C25" s="50">
        <v>18</v>
      </c>
      <c r="D25" s="45">
        <v>0</v>
      </c>
      <c r="E25" s="45">
        <v>0</v>
      </c>
    </row>
    <row r="26" spans="2:5" s="3" customFormat="1" ht="12.75">
      <c r="B26" s="7" t="s">
        <v>54</v>
      </c>
      <c r="C26" s="49">
        <v>19</v>
      </c>
      <c r="D26" s="46"/>
      <c r="E26" s="46"/>
    </row>
    <row r="27" spans="2:5" s="4" customFormat="1" ht="14.25" customHeight="1">
      <c r="B27" s="13" t="s">
        <v>55</v>
      </c>
      <c r="C27" s="51" t="s">
        <v>76</v>
      </c>
      <c r="D27" s="47">
        <v>0</v>
      </c>
      <c r="E27" s="47">
        <v>0</v>
      </c>
    </row>
    <row r="28" spans="2:5" s="4" customFormat="1" ht="12.75">
      <c r="B28" s="13" t="s">
        <v>56</v>
      </c>
      <c r="C28" s="51" t="s">
        <v>77</v>
      </c>
      <c r="D28" s="47">
        <f>D17-D8</f>
        <v>2769563</v>
      </c>
      <c r="E28" s="47">
        <f>E17-E8</f>
        <v>1639412</v>
      </c>
    </row>
    <row r="29" spans="2:5" s="3" customFormat="1" ht="12.75">
      <c r="B29" s="7" t="s">
        <v>57</v>
      </c>
      <c r="C29" s="49">
        <v>20</v>
      </c>
      <c r="D29" s="32">
        <v>0</v>
      </c>
      <c r="E29" s="32">
        <v>0</v>
      </c>
    </row>
    <row r="30" spans="2:5" s="3" customFormat="1" ht="12.75">
      <c r="B30" s="7" t="s">
        <v>58</v>
      </c>
      <c r="C30" s="49">
        <v>21</v>
      </c>
      <c r="D30" s="32">
        <v>0</v>
      </c>
      <c r="E30" s="32">
        <v>0</v>
      </c>
    </row>
    <row r="31" spans="2:5" s="4" customFormat="1" ht="12.75">
      <c r="B31" s="8" t="s">
        <v>59</v>
      </c>
      <c r="C31" s="52">
        <v>22</v>
      </c>
      <c r="D31" s="47"/>
      <c r="E31" s="47"/>
    </row>
    <row r="32" spans="2:5" s="4" customFormat="1" ht="12.75">
      <c r="B32" s="13" t="s">
        <v>55</v>
      </c>
      <c r="C32" s="51" t="s">
        <v>78</v>
      </c>
      <c r="D32" s="47">
        <f>D29-D30</f>
        <v>0</v>
      </c>
      <c r="E32" s="47">
        <f>E29-E30</f>
        <v>0</v>
      </c>
    </row>
    <row r="33" spans="2:5" s="4" customFormat="1" ht="12.75">
      <c r="B33" s="13" t="s">
        <v>56</v>
      </c>
      <c r="C33" s="51" t="s">
        <v>79</v>
      </c>
      <c r="D33" s="47">
        <f>D30-D29</f>
        <v>0</v>
      </c>
      <c r="E33" s="47">
        <f>E30-E29</f>
        <v>0</v>
      </c>
    </row>
    <row r="34" spans="2:7" s="3" customFormat="1" ht="12.75">
      <c r="B34" s="7" t="s">
        <v>60</v>
      </c>
      <c r="C34" s="49">
        <v>23</v>
      </c>
      <c r="D34" s="32">
        <f>D8+D29</f>
        <v>10729425</v>
      </c>
      <c r="E34" s="32">
        <f>E8+E29</f>
        <v>5231924</v>
      </c>
      <c r="G34" s="67"/>
    </row>
    <row r="35" spans="2:7" s="3" customFormat="1" ht="12.75">
      <c r="B35" s="7" t="s">
        <v>61</v>
      </c>
      <c r="C35" s="49">
        <v>24</v>
      </c>
      <c r="D35" s="32">
        <f>D17+D30</f>
        <v>13498988</v>
      </c>
      <c r="E35" s="32">
        <f>E17+E30</f>
        <v>6871336</v>
      </c>
      <c r="G35" s="67"/>
    </row>
    <row r="36" spans="2:7" s="3" customFormat="1" ht="12.75">
      <c r="B36" s="7" t="s">
        <v>62</v>
      </c>
      <c r="C36" s="49">
        <v>25</v>
      </c>
      <c r="D36" s="46"/>
      <c r="E36" s="46"/>
      <c r="G36" s="67"/>
    </row>
    <row r="37" spans="2:7" s="3" customFormat="1" ht="12.75">
      <c r="B37" s="14" t="s">
        <v>55</v>
      </c>
      <c r="C37" s="53" t="s">
        <v>80</v>
      </c>
      <c r="D37" s="46">
        <v>0</v>
      </c>
      <c r="E37" s="46">
        <v>0</v>
      </c>
      <c r="G37" s="67"/>
    </row>
    <row r="38" spans="2:7" s="3" customFormat="1" ht="12.75">
      <c r="B38" s="14" t="s">
        <v>56</v>
      </c>
      <c r="C38" s="53" t="s">
        <v>81</v>
      </c>
      <c r="D38" s="32">
        <f>D35-D34</f>
        <v>2769563</v>
      </c>
      <c r="E38" s="32">
        <f>E35-E34</f>
        <v>1639412</v>
      </c>
      <c r="G38" s="67"/>
    </row>
    <row r="41" spans="2:6" ht="15.75">
      <c r="B41" s="63" t="s">
        <v>83</v>
      </c>
      <c r="C41"/>
      <c r="D41" s="63" t="s">
        <v>90</v>
      </c>
      <c r="E41" s="69"/>
      <c r="F41"/>
    </row>
    <row r="42" spans="2:6" ht="15.75">
      <c r="B42" s="64" t="s">
        <v>84</v>
      </c>
      <c r="C42" s="48"/>
      <c r="D42" s="71" t="s">
        <v>89</v>
      </c>
      <c r="E42" s="71"/>
      <c r="F42" s="66"/>
    </row>
    <row r="43" spans="2:6" ht="15.75">
      <c r="B43" s="64" t="s">
        <v>85</v>
      </c>
      <c r="C43"/>
      <c r="D43" s="72" t="s">
        <v>88</v>
      </c>
      <c r="E43" s="64"/>
      <c r="F43" s="65"/>
    </row>
    <row r="44" spans="2:6" ht="15.75">
      <c r="B44" s="64" t="s">
        <v>87</v>
      </c>
      <c r="C44"/>
      <c r="D44"/>
      <c r="E44" s="66"/>
      <c r="F44" s="65"/>
    </row>
  </sheetData>
  <sheetProtection/>
  <mergeCells count="1">
    <mergeCell ref="D42:E42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horia</cp:lastModifiedBy>
  <cp:lastPrinted>2013-03-29T12:25:39Z</cp:lastPrinted>
  <dcterms:created xsi:type="dcterms:W3CDTF">2004-08-11T07:18:45Z</dcterms:created>
  <dcterms:modified xsi:type="dcterms:W3CDTF">2013-03-29T12:26:08Z</dcterms:modified>
  <cp:category/>
  <cp:version/>
  <cp:contentType/>
  <cp:contentStatus/>
</cp:coreProperties>
</file>