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75" windowHeight="11640" activeTab="0"/>
  </bookViews>
  <sheets>
    <sheet name="Situatia rezultatului global" sheetId="1" r:id="rId1"/>
    <sheet name="Situatia pozititei financiare" sheetId="2" r:id="rId2"/>
  </sheets>
  <definedNames>
    <definedName name="_xlnm.Print_Area" localSheetId="1">'Situatia pozititei financiare'!$A$1:$D$37</definedName>
    <definedName name="_xlnm.Print_Area" localSheetId="0">'Situatia rezultatului global'!$A$1:$D$36</definedName>
  </definedNames>
  <calcPr fullCalcOnLoad="1"/>
</workbook>
</file>

<file path=xl/sharedStrings.xml><?xml version="1.0" encoding="utf-8"?>
<sst xmlns="http://schemas.openxmlformats.org/spreadsheetml/2006/main" count="63" uniqueCount="50">
  <si>
    <t>STK EMERGENT ADMINISTRAT DE STK FINANCIAL S.A.I. S.A.</t>
  </si>
  <si>
    <t>Cluj-Napoca, Heltai Gaspar 29, Jud. Cluj, Tel. 0264-591982</t>
  </si>
  <si>
    <t>Dec. C.N.V.M.: 20/16.03.2006</t>
  </si>
  <si>
    <t>In lei</t>
  </si>
  <si>
    <t>Venituri</t>
  </si>
  <si>
    <t>Venituri din dividende</t>
  </si>
  <si>
    <t>Venituri din dobanzi</t>
  </si>
  <si>
    <t>Cheltuieli</t>
  </si>
  <si>
    <t>Profit inainte de impozitare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</si>
  <si>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</si>
  <si>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</si>
  <si>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</si>
  <si>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</si>
  <si>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</si>
  <si>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</si>
  <si>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Active</t>
  </si>
  <si>
    <t>Rezultat reportat din trecere la IFRS</t>
  </si>
  <si>
    <t>Venituri din investiţii financiare cedate</t>
  </si>
  <si>
    <t>Pierderi din investitii financiare cedate</t>
  </si>
  <si>
    <t>Impozit-nu este cazul</t>
  </si>
  <si>
    <t>Numar de unitati de fond : 609.753</t>
  </si>
  <si>
    <t>Creante  comerciale</t>
  </si>
  <si>
    <t>Numerar si echivalente de numerar</t>
  </si>
  <si>
    <t>Capital privind unitatile de fond</t>
  </si>
  <si>
    <t>Prime de emisiune</t>
  </si>
  <si>
    <t>TOTAL ACTIVE</t>
  </si>
  <si>
    <t>TOTAL PASIVE</t>
  </si>
  <si>
    <t>VALOAREA ACTIV NET(TOTAL ACTIVE-DATORII CURENTE)</t>
  </si>
  <si>
    <t>VALOAREA ACTIVULUI NET UNITAR (VUAN)</t>
  </si>
  <si>
    <t xml:space="preserve">Rezultat reportat </t>
  </si>
  <si>
    <t>Datorii comerciale</t>
  </si>
  <si>
    <t>Total datorii curente</t>
  </si>
  <si>
    <t>Numar unitati de fond 609.753</t>
  </si>
  <si>
    <t>Investitii financiare disponibile pentru vanzare</t>
  </si>
  <si>
    <t>Investitii financiare disponibile pentru tranzactionare</t>
  </si>
  <si>
    <t>Pierdere neta din reevaluarea activelor financiare la valoarea justa prin contul de profit si pierdere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</si>
  <si>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</si>
  <si>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</si>
  <si>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</si>
  <si>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 xml:space="preserve">Stampila unitatii </t>
  </si>
  <si>
    <t>INTOCMIT</t>
  </si>
  <si>
    <t>DRĂGHICI MĂDĂLINA</t>
  </si>
  <si>
    <t>Semnatura</t>
  </si>
  <si>
    <t>SITUATIA REZULTATULUI GLOBAL CONFORM IFRS    -</t>
  </si>
  <si>
    <t>Cont de profit si pierdere</t>
  </si>
  <si>
    <t>SITUATIA POZITIEI FINANCIARE CONFORM IFRS- Bilant</t>
  </si>
  <si>
    <t>Alte datorii</t>
  </si>
  <si>
    <t xml:space="preserve"> 30/06/2013</t>
  </si>
  <si>
    <t>Capitaluri proprii</t>
  </si>
  <si>
    <t xml:space="preserve">Comisioane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</si>
</sst>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-;\-* #,##0_-;_-* &quot;-&quot;??_-;_-@_-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#,##0.0"/>
    <numFmt numFmtId="187" formatCode="#,##0.000"/>
    <numFmt numFmtId="188" formatCode="#,##0.0000"/>
    <numFmt numFmtId="189" formatCode="_-* #,##0.0_-;\-* #,##0.0_-;_-* &quot;-&quot;??_-;_-@_-"/>
    <numFmt numFmtId="190" formatCode="_-* #,##0.000_-;\-* #,##0.000_-;_-* &quot;-&quot;??_-;_-@_-"/>
    <numFmt numFmtId="191" formatCode="00000"/>
    <numFmt numFmtId="192" formatCode="[$-418]d\ mmmm\ yyyy"/>
    <numFmt numFmtId="193" formatCode="0.0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9" fontId="1" fillId="0" borderId="0" xfId="42" applyFont="1" applyFill="1" applyAlignment="1">
      <alignment/>
    </xf>
    <xf numFmtId="179" fontId="2" fillId="0" borderId="0" xfId="42" applyFont="1" applyFill="1" applyAlignment="1">
      <alignment/>
    </xf>
    <xf numFmtId="179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42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/>
    </xf>
    <xf numFmtId="180" fontId="0" fillId="0" borderId="10" xfId="42" applyNumberForma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180" fontId="1" fillId="0" borderId="10" xfId="42" applyNumberFormat="1" applyFont="1" applyFill="1" applyBorder="1" applyAlignment="1">
      <alignment/>
    </xf>
    <xf numFmtId="179" fontId="1" fillId="0" borderId="10" xfId="42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80" fontId="1" fillId="0" borderId="10" xfId="42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tabSelected="1" zoomScalePageLayoutView="0" workbookViewId="0" topLeftCell="A4">
      <selection activeCell="D38" sqref="D38"/>
    </sheetView>
  </sheetViews>
  <sheetFormatPr defaultColWidth="9.140625" defaultRowHeight="12.75"/>
  <cols>
    <col min="1" max="1" width="50.7109375" style="2" customWidth="1"/>
    <col min="2" max="2" width="10.28125" style="2" bestFit="1" customWidth="1"/>
    <col min="3" max="3" width="12.8515625" style="11" bestFit="1" customWidth="1"/>
    <col min="4" max="4" width="14.00390625" style="2" bestFit="1" customWidth="1"/>
    <col min="5" max="5" width="9.140625" style="2" customWidth="1"/>
    <col min="6" max="6" width="10.28125" style="2" bestFit="1" customWidth="1"/>
    <col min="7" max="16384" width="9.140625" style="2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</v>
      </c>
      <c r="B2" s="38"/>
      <c r="C2" s="38"/>
    </row>
    <row r="3" spans="1:3" ht="12.75">
      <c r="A3" s="38" t="s">
        <v>2</v>
      </c>
      <c r="B3" s="38"/>
      <c r="C3" s="38"/>
    </row>
    <row r="5" spans="1:2" ht="12.75">
      <c r="A5" s="3" t="s">
        <v>43</v>
      </c>
      <c r="B5" s="9" t="s">
        <v>44</v>
      </c>
    </row>
    <row r="6" spans="1:3" ht="12.75">
      <c r="A6" s="35" t="s">
        <v>47</v>
      </c>
      <c r="C6" s="10"/>
    </row>
    <row r="8" spans="1:4" ht="12.75">
      <c r="A8" s="14" t="s">
        <v>3</v>
      </c>
      <c r="B8" s="32">
        <v>41090</v>
      </c>
      <c r="C8" s="33">
        <v>41455</v>
      </c>
      <c r="D8" s="1"/>
    </row>
    <row r="9" spans="1:3" ht="12.75">
      <c r="A9" s="39"/>
      <c r="B9" s="39"/>
      <c r="C9" s="39"/>
    </row>
    <row r="10" spans="1:3" ht="12.75">
      <c r="A10" s="15" t="s">
        <v>4</v>
      </c>
      <c r="B10" s="16">
        <f>SUM(B11:B13)</f>
        <v>4919310</v>
      </c>
      <c r="C10" s="16">
        <f>SUM(C11:C13)</f>
        <v>2407432</v>
      </c>
    </row>
    <row r="11" spans="1:3" ht="12.75">
      <c r="A11" s="14" t="s">
        <v>5</v>
      </c>
      <c r="B11" s="18">
        <v>3282428</v>
      </c>
      <c r="C11" s="18">
        <v>610812</v>
      </c>
    </row>
    <row r="12" spans="1:3" ht="12.75">
      <c r="A12" s="14" t="s">
        <v>6</v>
      </c>
      <c r="B12" s="18">
        <v>2751</v>
      </c>
      <c r="C12" s="18">
        <v>148576</v>
      </c>
    </row>
    <row r="13" spans="1:3" ht="12.75">
      <c r="A13" s="21" t="s">
        <v>17</v>
      </c>
      <c r="B13" s="18">
        <v>1634131</v>
      </c>
      <c r="C13" s="18">
        <f>54027+1594017</f>
        <v>1648044</v>
      </c>
    </row>
    <row r="14" spans="1:3" ht="12.75">
      <c r="A14" s="15" t="s">
        <v>7</v>
      </c>
      <c r="B14" s="16">
        <f>SUM(B15:B16)</f>
        <v>1189426</v>
      </c>
      <c r="C14" s="16">
        <f>SUM(C15:C16)</f>
        <v>2098011.87</v>
      </c>
    </row>
    <row r="15" spans="1:3" ht="12.75">
      <c r="A15" s="21" t="s">
        <v>49</v>
      </c>
      <c r="B15" s="18">
        <v>1090243</v>
      </c>
      <c r="C15" s="18">
        <f>1341062+1001</f>
        <v>1342063</v>
      </c>
    </row>
    <row r="16" spans="1:3" ht="12.75">
      <c r="A16" s="21" t="s">
        <v>18</v>
      </c>
      <c r="B16" s="18">
        <v>99183</v>
      </c>
      <c r="C16" s="18">
        <v>755948.87</v>
      </c>
    </row>
    <row r="17" spans="1:6" s="4" customFormat="1" ht="25.5" customHeight="1">
      <c r="A17" s="37" t="s">
        <v>35</v>
      </c>
      <c r="B17" s="36">
        <v>113645</v>
      </c>
      <c r="C17" s="36">
        <v>2403437</v>
      </c>
      <c r="F17" s="34"/>
    </row>
    <row r="18" spans="1:3" ht="12.75">
      <c r="A18" s="15" t="s">
        <v>8</v>
      </c>
      <c r="B18" s="19"/>
      <c r="C18" s="19"/>
    </row>
    <row r="19" spans="1:3" ht="12.75">
      <c r="A19" s="21" t="s">
        <v>19</v>
      </c>
      <c r="B19" s="18"/>
      <c r="C19" s="18"/>
    </row>
    <row r="20" spans="1:6" ht="12.75">
      <c r="A20" s="15" t="s">
        <v>9</v>
      </c>
      <c r="B20" s="19">
        <f>B10-B14-B17</f>
        <v>3616239</v>
      </c>
      <c r="C20" s="19">
        <f>C10-C14-C17</f>
        <v>-2094016.87</v>
      </c>
      <c r="F20" s="13"/>
    </row>
    <row r="21" spans="1:3" ht="12.75">
      <c r="A21" s="15" t="s">
        <v>10</v>
      </c>
      <c r="B21" s="17">
        <v>0</v>
      </c>
      <c r="C21" s="17">
        <v>0</v>
      </c>
    </row>
    <row r="22" spans="1:3" ht="12.75">
      <c r="A22" s="15" t="s">
        <v>11</v>
      </c>
      <c r="B22" s="17">
        <f>B20+B21</f>
        <v>3616239</v>
      </c>
      <c r="C22" s="17">
        <f>C20+C21</f>
        <v>-2094016.87</v>
      </c>
    </row>
    <row r="23" spans="1:4" ht="12.75">
      <c r="A23" s="15" t="s">
        <v>12</v>
      </c>
      <c r="B23" s="18"/>
      <c r="C23" s="18"/>
      <c r="D23" s="6"/>
    </row>
    <row r="24" spans="1:3" ht="12.75">
      <c r="A24" s="14" t="s">
        <v>13</v>
      </c>
      <c r="B24" s="19">
        <f>B22/609753</f>
        <v>5.930662087763406</v>
      </c>
      <c r="C24" s="19">
        <f>C22/609753</f>
        <v>-3.434205112561972</v>
      </c>
    </row>
    <row r="25" spans="1:3" ht="12.75">
      <c r="A25" s="21" t="s">
        <v>14</v>
      </c>
      <c r="B25" s="19">
        <f>B24</f>
        <v>5.930662087763406</v>
      </c>
      <c r="C25" s="19">
        <f>C24</f>
        <v>-3.434205112561972</v>
      </c>
    </row>
    <row r="27" spans="1:4" ht="12.75">
      <c r="A27" s="4" t="s">
        <v>20</v>
      </c>
      <c r="D27" s="8"/>
    </row>
    <row r="29" spans="1:3" ht="15.75">
      <c r="A29" s="22" t="s">
        <v>36</v>
      </c>
      <c r="B29" s="24"/>
      <c r="C29" s="22" t="s">
        <v>40</v>
      </c>
    </row>
    <row r="30" spans="1:3" ht="15.75">
      <c r="A30" s="23" t="s">
        <v>37</v>
      </c>
      <c r="B30" s="24"/>
      <c r="C30" s="23" t="s">
        <v>41</v>
      </c>
    </row>
    <row r="31" spans="1:3" ht="15.75">
      <c r="A31" s="23" t="s">
        <v>38</v>
      </c>
      <c r="B31" s="24"/>
      <c r="C31" s="23" t="s">
        <v>42</v>
      </c>
    </row>
    <row r="32" spans="1:2" ht="15.75">
      <c r="A32" s="23" t="s">
        <v>39</v>
      </c>
      <c r="B32" s="24"/>
    </row>
  </sheetData>
  <sheetProtection/>
  <mergeCells count="4">
    <mergeCell ref="A1:C1"/>
    <mergeCell ref="A9:C9"/>
    <mergeCell ref="A2:C2"/>
    <mergeCell ref="A3:C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3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54.28125" style="2" customWidth="1"/>
    <col min="2" max="3" width="15.00390625" style="2" bestFit="1" customWidth="1"/>
    <col min="4" max="4" width="11.7109375" style="2" bestFit="1" customWidth="1"/>
    <col min="5" max="5" width="9.140625" style="2" customWidth="1"/>
    <col min="6" max="6" width="13.421875" style="2" bestFit="1" customWidth="1"/>
    <col min="7" max="7" width="11.28125" style="2" bestFit="1" customWidth="1"/>
    <col min="8" max="16384" width="9.140625" style="2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</v>
      </c>
      <c r="B2" s="38"/>
      <c r="C2" s="38"/>
    </row>
    <row r="3" spans="1:3" ht="12.75">
      <c r="A3" s="38" t="s">
        <v>2</v>
      </c>
      <c r="B3" s="38"/>
      <c r="C3" s="38"/>
    </row>
    <row r="5" spans="1:3" ht="12.75">
      <c r="A5" s="3" t="s">
        <v>45</v>
      </c>
      <c r="B5" s="3"/>
      <c r="C5" s="3"/>
    </row>
    <row r="6" spans="1:3" ht="12.75">
      <c r="A6" s="35" t="s">
        <v>47</v>
      </c>
      <c r="B6" s="7"/>
      <c r="C6" s="7"/>
    </row>
    <row r="8" spans="1:3" ht="12.75">
      <c r="A8" s="14" t="s">
        <v>3</v>
      </c>
      <c r="B8" s="32">
        <v>41275</v>
      </c>
      <c r="C8" s="32">
        <v>41455</v>
      </c>
    </row>
    <row r="9" spans="1:3" ht="12.75">
      <c r="A9" s="14"/>
      <c r="B9" s="14"/>
      <c r="C9" s="14"/>
    </row>
    <row r="10" spans="1:3" ht="12.75">
      <c r="A10" s="15" t="s">
        <v>15</v>
      </c>
      <c r="B10" s="28"/>
      <c r="C10" s="28"/>
    </row>
    <row r="11" spans="1:3" ht="12.75">
      <c r="A11" s="14" t="s">
        <v>33</v>
      </c>
      <c r="B11" s="28">
        <v>21795926</v>
      </c>
      <c r="C11" s="28">
        <v>21795926</v>
      </c>
    </row>
    <row r="12" spans="1:3" ht="12.75">
      <c r="A12" s="14" t="s">
        <v>34</v>
      </c>
      <c r="B12" s="28">
        <v>45951218</v>
      </c>
      <c r="C12" s="28">
        <v>34727118</v>
      </c>
    </row>
    <row r="13" spans="1:3" ht="12.75">
      <c r="A13" s="14" t="s">
        <v>21</v>
      </c>
      <c r="B13" s="28">
        <v>10</v>
      </c>
      <c r="C13" s="28">
        <v>514409</v>
      </c>
    </row>
    <row r="14" spans="1:3" ht="12.75">
      <c r="A14" s="20" t="s">
        <v>22</v>
      </c>
      <c r="B14" s="28">
        <f>6120948</f>
        <v>6120948</v>
      </c>
      <c r="C14" s="28">
        <v>6583991</v>
      </c>
    </row>
    <row r="15" spans="1:3" ht="12.75">
      <c r="A15" s="29" t="s">
        <v>25</v>
      </c>
      <c r="B15" s="30">
        <f>SUM(B11:B14)</f>
        <v>73868102</v>
      </c>
      <c r="C15" s="30">
        <f>SUM(C11:C14)</f>
        <v>63621444</v>
      </c>
    </row>
    <row r="16" spans="1:3" ht="12.75">
      <c r="A16" s="21" t="s">
        <v>23</v>
      </c>
      <c r="B16" s="28">
        <v>121950600</v>
      </c>
      <c r="C16" s="28">
        <v>121950600</v>
      </c>
    </row>
    <row r="17" spans="1:3" ht="12.75">
      <c r="A17" s="21" t="s">
        <v>24</v>
      </c>
      <c r="B17" s="28">
        <v>10003133</v>
      </c>
      <c r="C17" s="28">
        <v>10003133</v>
      </c>
    </row>
    <row r="18" spans="1:3" ht="12.75">
      <c r="A18" s="21" t="s">
        <v>16</v>
      </c>
      <c r="B18" s="28">
        <v>-31739957</v>
      </c>
      <c r="C18" s="28">
        <v>-31739957</v>
      </c>
    </row>
    <row r="19" spans="1:3" ht="12.75">
      <c r="A19" s="21" t="s">
        <v>29</v>
      </c>
      <c r="B19" s="28">
        <v>-45447389</v>
      </c>
      <c r="C19" s="28">
        <v>-37149472</v>
      </c>
    </row>
    <row r="20" spans="1:3" ht="12.75">
      <c r="A20" s="21" t="s">
        <v>11</v>
      </c>
      <c r="B20" s="28">
        <v>13785694</v>
      </c>
      <c r="C20" s="28">
        <v>-2094017</v>
      </c>
    </row>
    <row r="21" spans="1:3" ht="12.75">
      <c r="A21" s="15" t="s">
        <v>48</v>
      </c>
      <c r="B21" s="28">
        <f>SUM(B16:B20)</f>
        <v>68552081</v>
      </c>
      <c r="C21" s="28">
        <f>SUM(C16:C20)</f>
        <v>60970287</v>
      </c>
    </row>
    <row r="22" spans="1:7" ht="12.75">
      <c r="A22" s="21" t="s">
        <v>30</v>
      </c>
      <c r="B22" s="28">
        <v>171277</v>
      </c>
      <c r="C22" s="28">
        <v>158851</v>
      </c>
      <c r="G22" s="13"/>
    </row>
    <row r="23" spans="1:3" ht="12.75">
      <c r="A23" s="21" t="s">
        <v>46</v>
      </c>
      <c r="B23" s="28">
        <v>5144744</v>
      </c>
      <c r="C23" s="28">
        <v>2492306</v>
      </c>
    </row>
    <row r="24" spans="1:3" ht="12.75">
      <c r="A24" s="15" t="s">
        <v>31</v>
      </c>
      <c r="B24" s="30">
        <f>B22+B23</f>
        <v>5316021</v>
      </c>
      <c r="C24" s="30">
        <f>C22+C23</f>
        <v>2651157</v>
      </c>
    </row>
    <row r="25" spans="1:4" ht="12.75">
      <c r="A25" s="15" t="s">
        <v>26</v>
      </c>
      <c r="B25" s="30">
        <f>SUM(B21+B22+B23)</f>
        <v>73868102</v>
      </c>
      <c r="C25" s="30">
        <f>SUM(C21+C22+C23)</f>
        <v>63621444</v>
      </c>
      <c r="D25" s="1"/>
    </row>
    <row r="26" spans="1:3" ht="12.75">
      <c r="A26" s="15" t="s">
        <v>27</v>
      </c>
      <c r="B26" s="28">
        <f>B15-B24</f>
        <v>68552081</v>
      </c>
      <c r="C26" s="28">
        <f>C15-C24</f>
        <v>60970287</v>
      </c>
    </row>
    <row r="27" spans="1:3" ht="12.75">
      <c r="A27" s="15" t="s">
        <v>28</v>
      </c>
      <c r="B27" s="31">
        <f>B26/609753</f>
        <v>112.42598396399853</v>
      </c>
      <c r="C27" s="31">
        <f>C26/609753</f>
        <v>99.99177863823549</v>
      </c>
    </row>
    <row r="28" ht="12.75">
      <c r="A28" s="3"/>
    </row>
    <row r="29" ht="12.75">
      <c r="A29" s="5" t="s">
        <v>32</v>
      </c>
    </row>
    <row r="30" spans="1:6" ht="12.75">
      <c r="A30" s="3"/>
      <c r="F30" s="1"/>
    </row>
    <row r="31" spans="2:6" ht="12.75">
      <c r="B31" s="11"/>
      <c r="C31" s="12"/>
      <c r="F31" s="1"/>
    </row>
    <row r="32" spans="1:3" ht="15.75">
      <c r="A32" s="22" t="s">
        <v>36</v>
      </c>
      <c r="B32" s="22" t="s">
        <v>40</v>
      </c>
      <c r="C32"/>
    </row>
    <row r="33" spans="1:3" ht="15.75">
      <c r="A33" s="23" t="s">
        <v>37</v>
      </c>
      <c r="B33" s="23" t="s">
        <v>41</v>
      </c>
      <c r="C33" s="25"/>
    </row>
    <row r="34" spans="1:3" ht="15.75">
      <c r="A34" s="23" t="s">
        <v>38</v>
      </c>
      <c r="B34" s="23" t="s">
        <v>42</v>
      </c>
      <c r="C34" s="27"/>
    </row>
    <row r="35" spans="1:3" ht="15.75">
      <c r="A35" s="23" t="s">
        <v>39</v>
      </c>
      <c r="B35" s="11"/>
      <c r="C35" s="26"/>
    </row>
    <row r="36" spans="2:3" ht="12.75">
      <c r="B36" s="11"/>
      <c r="C36" s="12"/>
    </row>
    <row r="37" spans="2:3" ht="12.75">
      <c r="B37" s="11"/>
      <c r="C37" s="12"/>
    </row>
    <row r="39" ht="12.75">
      <c r="A39" s="4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horia</dc:creator>
  <cp:keywords/>
  <dc:description/>
  <cp:lastModifiedBy>horia</cp:lastModifiedBy>
  <cp:lastPrinted>2013-08-12T08:30:16Z</cp:lastPrinted>
  <dcterms:created xsi:type="dcterms:W3CDTF">2011-06-14T08:35:52Z</dcterms:created>
  <dcterms:modified xsi:type="dcterms:W3CDTF">2013-08-14T12:49:40Z</dcterms:modified>
  <cp:category/>
  <cp:version/>
  <cp:contentType/>
  <cp:contentStatus/>
</cp:coreProperties>
</file>