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145"/>
  </bookViews>
  <sheets>
    <sheet name="Situatia pozititei financiare" sheetId="2" r:id="rId1"/>
    <sheet name="Situatia rezultatului global" sheetId="1" r:id="rId2"/>
    <sheet name="Sheet1" sheetId="3" r:id="rId3"/>
  </sheets>
  <definedNames>
    <definedName name="_xlnm.Print_Area" localSheetId="0">'Situatia pozititei financiare'!$A$1:$D$39</definedName>
    <definedName name="_xlnm.Print_Area" localSheetId="1">'Situatia rezultatului global'!$A$1:$D$39</definedName>
  </definedNames>
  <calcPr calcId="152511" calcMode="autoNoTable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2" l="1"/>
  <c r="B22" i="2"/>
  <c r="B26" i="2" s="1"/>
  <c r="B14" i="2"/>
  <c r="B15" i="2" s="1"/>
  <c r="B27" i="2" s="1"/>
  <c r="B28" i="2" s="1"/>
  <c r="B19" i="1"/>
  <c r="B10" i="1"/>
  <c r="B25" i="1" l="1"/>
  <c r="B27" i="1" s="1"/>
  <c r="B29" i="1" s="1"/>
  <c r="B31" i="1" s="1"/>
  <c r="B32" i="1" s="1"/>
</calcChain>
</file>

<file path=xl/sharedStrings.xml><?xml version="1.0" encoding="utf-8"?>
<sst xmlns="http://schemas.openxmlformats.org/spreadsheetml/2006/main" count="73" uniqueCount="59">
  <si>
    <t>STK EMERGENT ADMINISTRAT DE STK FINANCIAL S.A.I. S.A.</t>
  </si>
  <si>
    <t>Cluj-Napoca, Heltai Gaspar 29, Jud. Cluj, Tel. 0264-591982</t>
  </si>
  <si>
    <t>Dec. C.N.V.M.: 20/16.03.2006</t>
  </si>
  <si>
    <t>SITUATIA REZULTATULUI GLOBAL CONFORM IFRS    -</t>
  </si>
  <si>
    <t>Cont de profit si pierdere</t>
  </si>
  <si>
    <t>In lei</t>
  </si>
  <si>
    <t>Venituri</t>
  </si>
  <si>
    <t>Venituri din dividende</t>
  </si>
  <si>
    <t>Venituri din dobanzi</t>
  </si>
  <si>
    <t>Venituri din actiuni gratuite aferente activelor financiare la valoarea justa prin contul de profit</t>
  </si>
  <si>
    <t>Castig net  din reevaluarea activelor financiare la valoarea justa prin contul de profit si pierdere</t>
  </si>
  <si>
    <t>Venituri din investiţii financiare cedate</t>
  </si>
  <si>
    <t>Cheltuieli</t>
  </si>
  <si>
    <t>Comisioane de administrare, onorarii , cheltuieli bancare</t>
  </si>
  <si>
    <t>Pierderi din investitii financiare cedate</t>
  </si>
  <si>
    <t>Pierdere neta din reevaluarea activelor financiare la valoarea justa prin contul de profit si pierdere</t>
  </si>
  <si>
    <t>Pierderi din deprecierea activelor dispon pt vanzare</t>
  </si>
  <si>
    <t>Profit inainte de impozitare</t>
  </si>
  <si>
    <t>Impozit-nu este cazul</t>
  </si>
  <si>
    <t>Profit net al exercitiului financiar</t>
  </si>
  <si>
    <t>Alte elemente ale rezultatului global</t>
  </si>
  <si>
    <t>Total rezultat global aferent perioadei</t>
  </si>
  <si>
    <t>Rezultat pe actiune</t>
  </si>
  <si>
    <t>De baza</t>
  </si>
  <si>
    <t>Diluat</t>
  </si>
  <si>
    <t>Numar de unitati de fond : 609.753</t>
  </si>
  <si>
    <t>ADMINISTRATOR,</t>
  </si>
  <si>
    <t>INTOCMIT</t>
  </si>
  <si>
    <r>
      <t xml:space="preserve">Numele si prenumele </t>
    </r>
    <r>
      <rPr>
        <u/>
        <sz val="12"/>
        <rFont val="Times New Roman"/>
        <family val="1"/>
      </rPr>
      <t xml:space="preserve"> PASCU NICOLAE</t>
    </r>
  </si>
  <si>
    <t>LUNG CRISTINA</t>
  </si>
  <si>
    <t xml:space="preserve">Semnatura </t>
  </si>
  <si>
    <t>Semnatura</t>
  </si>
  <si>
    <t xml:space="preserve">Stampila unitatii </t>
  </si>
  <si>
    <t>SITUATIA POZITIEI FINANCIARE CONFORM IFRS- Bilant</t>
  </si>
  <si>
    <t>Active</t>
  </si>
  <si>
    <t>Investitii financiare disponibile pentru vanzare</t>
  </si>
  <si>
    <t>Investitii financiare disponibile pentru tranzactionare</t>
  </si>
  <si>
    <t>Creante  comerciale</t>
  </si>
  <si>
    <t>Numerar si echivalente de numerar</t>
  </si>
  <si>
    <t>TOTAL ACTIVE</t>
  </si>
  <si>
    <t>Capital privind unitatile de fond</t>
  </si>
  <si>
    <t>Prime de emisiune</t>
  </si>
  <si>
    <t>Rezultat reportat din trecere la IFRS</t>
  </si>
  <si>
    <t>Rezerve</t>
  </si>
  <si>
    <t xml:space="preserve">Rezultat reportat </t>
  </si>
  <si>
    <t>Total datorii financiare pe termen lung(similar capital propriu)</t>
  </si>
  <si>
    <t>Datorii comerciale</t>
  </si>
  <si>
    <t>Alte datorii( din tranzactii cu titluri)</t>
  </si>
  <si>
    <t>Total datorii curente</t>
  </si>
  <si>
    <t>TOTAL PASIVE</t>
  </si>
  <si>
    <t>VALOAREA ACTIV NET(TOTAL ACTIVE-DATORII CURENTE)</t>
  </si>
  <si>
    <t>VALOAREA ACTIVULUI NET UNITAR (VUAN)</t>
  </si>
  <si>
    <t>Numar unitati de fond 609.753</t>
  </si>
  <si>
    <t>31.12.2013</t>
  </si>
  <si>
    <t>cheltuieli din diferente de curs valutar</t>
  </si>
  <si>
    <t>venituri din diferente de curs valutar</t>
  </si>
  <si>
    <t>31.12.2014</t>
  </si>
  <si>
    <t>pentru exercitiul financiar incheiat la 31 decembrie 2014</t>
  </si>
  <si>
    <t>pentru exercitiul financiar incheiat la 31.decembrie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</si>
</sst>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2" fillId="0" borderId="0" xfId="0" applyFont="1" applyFill="1"/>
    <xf numFmtId="164" fontId="2" fillId="0" borderId="0" xfId="1" applyFont="1" applyFill="1" applyAlignment="1"/>
    <xf numFmtId="0" fontId="2" fillId="0" borderId="0" xfId="0" applyFont="1" applyFill="1" applyAlignment="1"/>
    <xf numFmtId="0" fontId="3" fillId="0" borderId="0" xfId="0" applyFont="1" applyFill="1"/>
    <xf numFmtId="164" fontId="3" fillId="0" borderId="0" xfId="1" applyFont="1" applyFill="1" applyAlignment="1"/>
    <xf numFmtId="0" fontId="3" fillId="0" borderId="0" xfId="0" applyFont="1" applyFill="1" applyAlignment="1"/>
    <xf numFmtId="0" fontId="0" fillId="0" borderId="1" xfId="0" applyFill="1" applyBorder="1"/>
    <xf numFmtId="0" fontId="2" fillId="0" borderId="1" xfId="0" applyFont="1" applyFill="1" applyBorder="1" applyAlignment="1"/>
    <xf numFmtId="4" fontId="0" fillId="0" borderId="0" xfId="0" applyNumberFormat="1" applyFill="1"/>
    <xf numFmtId="0" fontId="2" fillId="0" borderId="1" xfId="0" applyFont="1" applyFill="1" applyBorder="1"/>
    <xf numFmtId="165" fontId="2" fillId="0" borderId="1" xfId="1" applyNumberFormat="1" applyFont="1" applyFill="1" applyBorder="1" applyAlignment="1"/>
    <xf numFmtId="165" fontId="2" fillId="0" borderId="1" xfId="0" applyNumberFormat="1" applyFont="1" applyFill="1" applyBorder="1" applyAlignment="1"/>
    <xf numFmtId="165" fontId="4" fillId="0" borderId="1" xfId="1" applyNumberFormat="1" applyFont="1" applyFill="1" applyBorder="1" applyAlignment="1"/>
    <xf numFmtId="0" fontId="4" fillId="0" borderId="0" xfId="0" applyFont="1" applyFill="1"/>
    <xf numFmtId="0" fontId="4" fillId="0" borderId="1" xfId="0" applyFont="1" applyFill="1" applyBorder="1"/>
    <xf numFmtId="165" fontId="2" fillId="2" borderId="1" xfId="0" applyNumberFormat="1" applyFont="1" applyFill="1" applyBorder="1" applyAlignment="1"/>
    <xf numFmtId="0" fontId="4" fillId="0" borderId="1" xfId="0" applyFont="1" applyFill="1" applyBorder="1" applyAlignment="1">
      <alignment wrapText="1"/>
    </xf>
    <xf numFmtId="165" fontId="4" fillId="0" borderId="1" xfId="0" applyNumberFormat="1" applyFont="1" applyFill="1" applyBorder="1" applyAlignment="1"/>
    <xf numFmtId="165" fontId="4" fillId="2" borderId="1" xfId="0" applyNumberFormat="1" applyFont="1" applyFill="1" applyBorder="1" applyAlignment="1">
      <alignment horizontal="center"/>
    </xf>
    <xf numFmtId="165" fontId="0" fillId="0" borderId="0" xfId="0" applyNumberFormat="1" applyFill="1"/>
    <xf numFmtId="3" fontId="0" fillId="0" borderId="0" xfId="0" applyNumberFormat="1" applyFill="1" applyAlignment="1">
      <alignment horizontal="right"/>
    </xf>
    <xf numFmtId="164" fontId="4" fillId="0" borderId="0" xfId="1" applyFont="1" applyFill="1" applyAlignment="1"/>
    <xf numFmtId="0" fontId="4" fillId="0" borderId="0" xfId="0" applyFont="1" applyFill="1" applyAlignment="1"/>
    <xf numFmtId="3" fontId="0" fillId="0" borderId="0" xfId="0" applyNumberFormat="1" applyFill="1"/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0" applyFont="1" applyAlignment="1"/>
    <xf numFmtId="0" fontId="7" fillId="0" borderId="0" xfId="0" applyFont="1" applyAlignment="1"/>
    <xf numFmtId="0" fontId="7" fillId="0" borderId="0" xfId="0" applyFont="1" applyAlignment="1">
      <alignment horizontal="left" indent="1"/>
    </xf>
    <xf numFmtId="165" fontId="0" fillId="0" borderId="1" xfId="1" applyNumberFormat="1" applyFont="1" applyFill="1" applyBorder="1"/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1" applyNumberFormat="1" applyFont="1" applyFill="1" applyBorder="1"/>
    <xf numFmtId="165" fontId="1" fillId="2" borderId="1" xfId="1" applyNumberFormat="1" applyFont="1" applyFill="1" applyBorder="1"/>
    <xf numFmtId="164" fontId="2" fillId="0" borderId="1" xfId="1" applyNumberFormat="1" applyFont="1" applyFill="1" applyBorder="1"/>
    <xf numFmtId="3" fontId="2" fillId="0" borderId="0" xfId="0" applyNumberFormat="1" applyFont="1" applyFill="1"/>
    <xf numFmtId="165" fontId="4" fillId="2" borderId="1" xfId="0" applyNumberFormat="1" applyFont="1" applyFill="1" applyBorder="1" applyAlignment="1"/>
    <xf numFmtId="164" fontId="0" fillId="0" borderId="0" xfId="0" applyNumberFormat="1" applyFill="1"/>
    <xf numFmtId="165" fontId="1" fillId="0" borderId="1" xfId="1" applyNumberFormat="1" applyFont="1" applyFill="1" applyBorder="1"/>
    <xf numFmtId="3" fontId="4" fillId="0" borderId="0" xfId="0" applyNumberFormat="1" applyFont="1" applyFill="1"/>
    <xf numFmtId="165" fontId="4" fillId="2" borderId="1" xfId="0" applyNumberFormat="1" applyFont="1" applyFill="1" applyBorder="1" applyAlignment="1"/>
    <xf numFmtId="165" fontId="4" fillId="0" borderId="1" xfId="1" applyNumberFormat="1" applyFont="1" applyFill="1" applyBorder="1" applyAlignment="1"/>
    <xf numFmtId="165" fontId="1" fillId="0" borderId="1" xfId="2" applyNumberFormat="1" applyFont="1" applyFill="1" applyBorder="1" applyAlignment="1"/>
    <xf numFmtId="165" fontId="1" fillId="0" borderId="1" xfId="0" applyNumberFormat="1" applyFont="1" applyFill="1" applyBorder="1" applyAlignment="1"/>
    <xf numFmtId="165" fontId="2" fillId="0" borderId="0" xfId="0" applyNumberFormat="1" applyFont="1" applyFill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165" fontId="1" fillId="0" borderId="1" xfId="1" applyNumberFormat="1" applyFont="1" applyFill="1" applyBorder="1" applyAlignment="1"/>
    <xf numFmtId="165" fontId="2" fillId="2" borderId="1" xfId="0" applyNumberFormat="1" applyFont="1" applyFill="1" applyBorder="1" applyAlignment="1"/>
    <xf numFmtId="165" fontId="0" fillId="0" borderId="1" xfId="2" applyNumberFormat="1" applyFont="1" applyBorder="1"/>
    <xf numFmtId="4" fontId="2" fillId="0" borderId="0" xfId="0" applyNumberFormat="1" applyFont="1" applyFill="1"/>
    <xf numFmtId="4" fontId="0" fillId="0" borderId="0" xfId="1" applyNumberFormat="1" applyFont="1" applyFill="1" applyBorder="1"/>
    <xf numFmtId="0" fontId="1" fillId="0" borderId="0" xfId="0" applyFont="1" applyFill="1"/>
    <xf numFmtId="164" fontId="4" fillId="2" borderId="1" xfId="0" applyNumberFormat="1" applyFont="1" applyFill="1" applyBorder="1" applyAlignment="1"/>
    <xf numFmtId="164" fontId="4" fillId="0" borderId="0" xfId="0" applyNumberFormat="1" applyFont="1" applyFill="1" applyAlignment="1"/>
    <xf numFmtId="49" fontId="2" fillId="0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 wrapText="1"/>
    </xf>
    <xf numFmtId="165" fontId="4" fillId="0" borderId="1" xfId="1" applyNumberFormat="1" applyFont="1" applyFill="1" applyBorder="1" applyAlignment="1"/>
    <xf numFmtId="165" fontId="1" fillId="0" borderId="1" xfId="1" applyNumberFormat="1" applyFont="1" applyFill="1" applyBorder="1" applyAlignment="1"/>
    <xf numFmtId="165" fontId="4" fillId="2" borderId="1" xfId="0" applyNumberFormat="1" applyFont="1" applyFill="1" applyBorder="1" applyAlignment="1"/>
    <xf numFmtId="165" fontId="2" fillId="2" borderId="1" xfId="0" applyNumberFormat="1" applyFont="1" applyFill="1" applyBorder="1" applyAlignment="1"/>
    <xf numFmtId="0" fontId="0" fillId="0" borderId="1" xfId="0" applyFill="1" applyBorder="1" applyAlignment="1">
      <alignment horizontal="left" wrapText="1"/>
    </xf>
    <xf numFmtId="165" fontId="2" fillId="0" borderId="2" xfId="1" applyNumberFormat="1" applyFont="1" applyFill="1" applyBorder="1" applyAlignment="1"/>
    <xf numFmtId="165" fontId="2" fillId="0" borderId="3" xfId="1" applyNumberFormat="1" applyFont="1" applyFill="1" applyBorder="1" applyAlignment="1"/>
    <xf numFmtId="0" fontId="2" fillId="0" borderId="1" xfId="0" applyFont="1" applyFill="1" applyBorder="1" applyAlignment="1">
      <alignment horizontal="right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H40"/>
  <sheetViews>
    <sheetView tabSelected="1" topLeftCell="A13" zoomScaleNormal="100" workbookViewId="0">
      <selection activeCell="G15" sqref="G15"/>
    </sheetView>
  </sheetViews>
  <sheetFormatPr defaultRowHeight="12.75" x14ac:dyDescent="0.2"/>
  <cols>
    <col min="1" max="1" width="54.28515625" style="1" customWidth="1"/>
    <col min="2" max="2" width="15" style="1" hidden="1" customWidth="1"/>
    <col min="3" max="4" width="15" style="1" bestFit="1" customWidth="1"/>
    <col min="5" max="6" width="14" style="1" bestFit="1" customWidth="1"/>
    <col min="7" max="7" width="10.28515625" style="10" bestFit="1" customWidth="1"/>
    <col min="8" max="16384" width="9.140625" style="1"/>
  </cols>
  <sheetData>
    <row r="1" spans="1:8" x14ac:dyDescent="0.2">
      <c r="A1" s="57" t="s">
        <v>0</v>
      </c>
      <c r="B1" s="57"/>
      <c r="C1" s="57"/>
    </row>
    <row r="2" spans="1:8" x14ac:dyDescent="0.2">
      <c r="A2" s="57" t="s">
        <v>1</v>
      </c>
      <c r="B2" s="57"/>
      <c r="C2" s="57"/>
    </row>
    <row r="3" spans="1:8" x14ac:dyDescent="0.2">
      <c r="A3" s="57" t="s">
        <v>2</v>
      </c>
      <c r="B3" s="57"/>
      <c r="C3" s="57"/>
    </row>
    <row r="5" spans="1:8" x14ac:dyDescent="0.2">
      <c r="A5" s="2" t="s">
        <v>33</v>
      </c>
      <c r="B5" s="2"/>
      <c r="C5" s="2"/>
      <c r="D5" s="2"/>
    </row>
    <row r="6" spans="1:8" x14ac:dyDescent="0.2">
      <c r="A6" s="5" t="s">
        <v>57</v>
      </c>
      <c r="B6" s="5"/>
      <c r="C6" s="5"/>
      <c r="D6" s="5"/>
    </row>
    <row r="8" spans="1:8" x14ac:dyDescent="0.2">
      <c r="A8" s="8" t="s">
        <v>5</v>
      </c>
      <c r="B8" s="11">
        <v>2012</v>
      </c>
      <c r="C8" s="67" t="s">
        <v>53</v>
      </c>
      <c r="D8" s="67" t="s">
        <v>56</v>
      </c>
    </row>
    <row r="9" spans="1:8" x14ac:dyDescent="0.2">
      <c r="A9" s="8"/>
      <c r="B9" s="8"/>
      <c r="C9" s="8"/>
      <c r="D9" s="8"/>
    </row>
    <row r="10" spans="1:8" x14ac:dyDescent="0.2">
      <c r="A10" s="11" t="s">
        <v>34</v>
      </c>
      <c r="B10" s="31"/>
      <c r="C10" s="31"/>
      <c r="D10" s="31"/>
    </row>
    <row r="11" spans="1:8" x14ac:dyDescent="0.2">
      <c r="A11" s="8" t="s">
        <v>35</v>
      </c>
      <c r="B11" s="31">
        <v>21795926</v>
      </c>
      <c r="C11" s="31">
        <v>22584396.100000001</v>
      </c>
      <c r="D11" s="31">
        <v>25023152.300000001</v>
      </c>
      <c r="E11" s="41"/>
      <c r="F11" s="15"/>
    </row>
    <row r="12" spans="1:8" x14ac:dyDescent="0.2">
      <c r="A12" s="8" t="s">
        <v>36</v>
      </c>
      <c r="B12" s="31">
        <v>45951218</v>
      </c>
      <c r="C12" s="31">
        <v>45874038.439999998</v>
      </c>
      <c r="D12" s="51">
        <v>26034158.999999996</v>
      </c>
      <c r="E12" s="25"/>
    </row>
    <row r="13" spans="1:8" x14ac:dyDescent="0.2">
      <c r="A13" s="8" t="s">
        <v>37</v>
      </c>
      <c r="B13" s="31">
        <v>10</v>
      </c>
      <c r="C13" s="31">
        <v>10</v>
      </c>
      <c r="D13" s="31">
        <v>10</v>
      </c>
      <c r="E13" s="25"/>
    </row>
    <row r="14" spans="1:8" x14ac:dyDescent="0.2">
      <c r="A14" s="32" t="s">
        <v>38</v>
      </c>
      <c r="B14" s="31">
        <f>6120948</f>
        <v>6120948</v>
      </c>
      <c r="C14" s="31">
        <v>2379987.2799999998</v>
      </c>
      <c r="D14" s="31">
        <v>17313198.860000003</v>
      </c>
    </row>
    <row r="15" spans="1:8" x14ac:dyDescent="0.2">
      <c r="A15" s="33" t="s">
        <v>39</v>
      </c>
      <c r="B15" s="34">
        <f>SUM(B11:B14)</f>
        <v>73868102</v>
      </c>
      <c r="C15" s="34">
        <v>70838431.819999993</v>
      </c>
      <c r="D15" s="34">
        <v>68370520.159999996</v>
      </c>
      <c r="E15" s="21"/>
      <c r="F15" s="21"/>
      <c r="H15" s="54"/>
    </row>
    <row r="16" spans="1:8" x14ac:dyDescent="0.2">
      <c r="A16" s="16" t="s">
        <v>40</v>
      </c>
      <c r="B16" s="31">
        <v>121950600</v>
      </c>
      <c r="C16" s="31">
        <v>121950600</v>
      </c>
      <c r="D16" s="31">
        <v>121950600</v>
      </c>
      <c r="G16" s="53"/>
    </row>
    <row r="17" spans="1:8" x14ac:dyDescent="0.2">
      <c r="A17" s="16" t="s">
        <v>41</v>
      </c>
      <c r="B17" s="31">
        <v>10003133</v>
      </c>
      <c r="C17" s="31">
        <v>10003133</v>
      </c>
      <c r="D17" s="31">
        <v>10003133</v>
      </c>
      <c r="G17" s="53"/>
      <c r="H17" s="54"/>
    </row>
    <row r="18" spans="1:8" x14ac:dyDescent="0.2">
      <c r="A18" s="1" t="s">
        <v>43</v>
      </c>
      <c r="B18" s="31">
        <v>0</v>
      </c>
      <c r="C18" s="31">
        <v>380747.62000000104</v>
      </c>
      <c r="D18" s="31">
        <v>419277.3</v>
      </c>
      <c r="G18" s="52"/>
      <c r="H18" s="21"/>
    </row>
    <row r="19" spans="1:8" x14ac:dyDescent="0.2">
      <c r="A19" s="16" t="s">
        <v>42</v>
      </c>
      <c r="B19" s="31">
        <v>-31739957</v>
      </c>
      <c r="C19" s="31">
        <v>-31739957</v>
      </c>
      <c r="D19" s="31">
        <v>-31739957</v>
      </c>
    </row>
    <row r="20" spans="1:8" x14ac:dyDescent="0.2">
      <c r="A20" s="16" t="s">
        <v>44</v>
      </c>
      <c r="B20" s="31">
        <v>-45447389</v>
      </c>
      <c r="C20" s="35">
        <v>-37149472</v>
      </c>
      <c r="D20" s="40">
        <v>-32941866</v>
      </c>
      <c r="E20" s="21"/>
    </row>
    <row r="21" spans="1:8" x14ac:dyDescent="0.2">
      <c r="A21" s="16" t="s">
        <v>21</v>
      </c>
      <c r="B21" s="31">
        <v>13785694</v>
      </c>
      <c r="C21" s="35">
        <v>6951494.4199999981</v>
      </c>
      <c r="D21" s="40">
        <v>189031.18999999948</v>
      </c>
    </row>
    <row r="22" spans="1:8" x14ac:dyDescent="0.2">
      <c r="A22" s="11" t="s">
        <v>45</v>
      </c>
      <c r="B22" s="31">
        <f>SUM(B16:B21)</f>
        <v>68552081</v>
      </c>
      <c r="C22" s="31">
        <v>70396546.040000007</v>
      </c>
      <c r="D22" s="31">
        <v>67880218.489999995</v>
      </c>
      <c r="E22" s="21"/>
      <c r="F22" s="21"/>
    </row>
    <row r="23" spans="1:8" x14ac:dyDescent="0.2">
      <c r="A23" s="16" t="s">
        <v>46</v>
      </c>
      <c r="B23" s="31">
        <v>171277</v>
      </c>
      <c r="C23" s="31">
        <v>179768.78</v>
      </c>
      <c r="D23" s="31">
        <v>171066.61</v>
      </c>
    </row>
    <row r="24" spans="1:8" x14ac:dyDescent="0.2">
      <c r="A24" s="16" t="s">
        <v>47</v>
      </c>
      <c r="B24" s="31">
        <v>5144744</v>
      </c>
      <c r="C24" s="31">
        <v>262117</v>
      </c>
      <c r="D24" s="31">
        <v>319235.5</v>
      </c>
    </row>
    <row r="25" spans="1:8" x14ac:dyDescent="0.2">
      <c r="A25" s="11" t="s">
        <v>48</v>
      </c>
      <c r="B25" s="34">
        <f>B23+B24</f>
        <v>5316021</v>
      </c>
      <c r="C25" s="34">
        <v>441885.78</v>
      </c>
      <c r="D25" s="34">
        <v>490302.11</v>
      </c>
      <c r="E25" s="21"/>
      <c r="F25" s="39"/>
      <c r="H25" s="54"/>
    </row>
    <row r="26" spans="1:8" x14ac:dyDescent="0.2">
      <c r="A26" s="11" t="s">
        <v>49</v>
      </c>
      <c r="B26" s="34">
        <f>SUM(B22+B23+B24)</f>
        <v>73868102</v>
      </c>
      <c r="C26" s="34">
        <v>70838431.820000008</v>
      </c>
      <c r="D26" s="34">
        <v>68370520.599999994</v>
      </c>
      <c r="E26" s="21"/>
      <c r="H26" s="54"/>
    </row>
    <row r="27" spans="1:8" x14ac:dyDescent="0.2">
      <c r="A27" s="11" t="s">
        <v>50</v>
      </c>
      <c r="B27" s="31">
        <f>B15-B25</f>
        <v>68552081</v>
      </c>
      <c r="C27" s="31">
        <v>70396546.039999992</v>
      </c>
      <c r="D27" s="31">
        <v>67880218.049999997</v>
      </c>
      <c r="E27" s="21"/>
      <c r="F27" s="10"/>
      <c r="G27" s="54"/>
    </row>
    <row r="28" spans="1:8" x14ac:dyDescent="0.2">
      <c r="A28" s="11" t="s">
        <v>51</v>
      </c>
      <c r="B28" s="36">
        <f>B27/609753</f>
        <v>112.42598396399853</v>
      </c>
      <c r="C28" s="36">
        <v>115.45092199628372</v>
      </c>
      <c r="D28" s="36">
        <v>111.32412312854549</v>
      </c>
      <c r="F28" s="39"/>
      <c r="H28" s="54"/>
    </row>
    <row r="29" spans="1:8" x14ac:dyDescent="0.2">
      <c r="A29" s="2"/>
      <c r="E29" s="39"/>
      <c r="G29" s="52"/>
      <c r="H29" s="39"/>
    </row>
    <row r="30" spans="1:8" x14ac:dyDescent="0.2">
      <c r="A30" s="37" t="s">
        <v>52</v>
      </c>
      <c r="E30" s="21"/>
      <c r="F30" s="46"/>
    </row>
    <row r="31" spans="1:8" x14ac:dyDescent="0.2">
      <c r="A31" s="2"/>
      <c r="E31" s="10"/>
      <c r="F31" s="10"/>
    </row>
    <row r="32" spans="1:8" x14ac:dyDescent="0.2">
      <c r="B32" s="23"/>
      <c r="C32" s="24"/>
      <c r="D32" s="56"/>
      <c r="E32" s="10"/>
      <c r="F32" s="10"/>
    </row>
    <row r="33" spans="1:6" ht="15.75" x14ac:dyDescent="0.25">
      <c r="A33" s="26" t="s">
        <v>26</v>
      </c>
      <c r="C33" s="26" t="s">
        <v>27</v>
      </c>
      <c r="D33"/>
      <c r="E33" s="10"/>
    </row>
    <row r="34" spans="1:6" ht="15.75" x14ac:dyDescent="0.25">
      <c r="A34" s="27" t="s">
        <v>28</v>
      </c>
      <c r="C34" s="27" t="s">
        <v>29</v>
      </c>
      <c r="D34" s="28"/>
      <c r="E34" s="10"/>
    </row>
    <row r="35" spans="1:6" ht="15.75" x14ac:dyDescent="0.25">
      <c r="A35" s="27" t="s">
        <v>30</v>
      </c>
      <c r="C35" s="27" t="s">
        <v>31</v>
      </c>
      <c r="D35" s="29"/>
      <c r="E35" s="10"/>
    </row>
    <row r="36" spans="1:6" ht="15.75" x14ac:dyDescent="0.25">
      <c r="A36" s="27" t="s">
        <v>32</v>
      </c>
      <c r="B36" s="23"/>
      <c r="C36" s="30"/>
      <c r="D36" s="30"/>
      <c r="E36" s="10"/>
    </row>
    <row r="37" spans="1:6" x14ac:dyDescent="0.2">
      <c r="B37" s="23"/>
      <c r="C37" s="24"/>
      <c r="D37" s="24"/>
      <c r="E37" s="52"/>
      <c r="F37" s="39"/>
    </row>
    <row r="38" spans="1:6" x14ac:dyDescent="0.2">
      <c r="B38" s="23"/>
      <c r="C38" s="24"/>
      <c r="D38" s="24"/>
    </row>
    <row r="40" spans="1:6" x14ac:dyDescent="0.2">
      <c r="A40" s="15"/>
    </row>
  </sheetData>
  <mergeCells count="3">
    <mergeCell ref="A1:C1"/>
    <mergeCell ref="A2:C2"/>
    <mergeCell ref="A3:C3"/>
  </mergeCells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E39"/>
  <sheetViews>
    <sheetView topLeftCell="A67" zoomScaleNormal="100" workbookViewId="0">
      <selection activeCell="D11" sqref="D11"/>
    </sheetView>
  </sheetViews>
  <sheetFormatPr defaultRowHeight="12.75" x14ac:dyDescent="0.2"/>
  <cols>
    <col min="1" max="1" width="55.28515625" style="1" customWidth="1"/>
    <col min="2" max="2" width="11.5703125" style="23" hidden="1" customWidth="1"/>
    <col min="3" max="4" width="11.5703125" style="24" bestFit="1" customWidth="1"/>
    <col min="5" max="5" width="14" style="1" bestFit="1" customWidth="1"/>
    <col min="6" max="16384" width="9.140625" style="1"/>
  </cols>
  <sheetData>
    <row r="1" spans="1:5" x14ac:dyDescent="0.2">
      <c r="A1" s="57" t="s">
        <v>0</v>
      </c>
      <c r="B1" s="57"/>
      <c r="C1" s="57"/>
      <c r="D1" s="1"/>
    </row>
    <row r="2" spans="1:5" x14ac:dyDescent="0.2">
      <c r="A2" s="57" t="s">
        <v>1</v>
      </c>
      <c r="B2" s="57"/>
      <c r="C2" s="57"/>
      <c r="D2" s="1"/>
    </row>
    <row r="3" spans="1:5" x14ac:dyDescent="0.2">
      <c r="A3" s="57" t="s">
        <v>2</v>
      </c>
      <c r="B3" s="57"/>
      <c r="C3" s="57"/>
      <c r="D3" s="1"/>
    </row>
    <row r="5" spans="1:5" x14ac:dyDescent="0.2">
      <c r="A5" s="2" t="s">
        <v>3</v>
      </c>
      <c r="B5" s="3" t="s">
        <v>4</v>
      </c>
      <c r="C5" s="4"/>
      <c r="D5" s="4"/>
    </row>
    <row r="6" spans="1:5" x14ac:dyDescent="0.2">
      <c r="A6" s="5" t="s">
        <v>58</v>
      </c>
      <c r="B6" s="6"/>
      <c r="C6" s="7"/>
      <c r="D6" s="7"/>
    </row>
    <row r="8" spans="1:5" x14ac:dyDescent="0.2">
      <c r="A8" s="8" t="s">
        <v>5</v>
      </c>
      <c r="B8" s="9">
        <v>2012</v>
      </c>
      <c r="C8" s="9" t="s">
        <v>53</v>
      </c>
      <c r="D8" s="9" t="s">
        <v>56</v>
      </c>
      <c r="E8" s="10"/>
    </row>
    <row r="9" spans="1:5" x14ac:dyDescent="0.2">
      <c r="A9" s="58"/>
      <c r="B9" s="58"/>
      <c r="C9" s="58"/>
      <c r="D9" s="1"/>
    </row>
    <row r="10" spans="1:5" x14ac:dyDescent="0.2">
      <c r="A10" s="11" t="s">
        <v>6</v>
      </c>
      <c r="B10" s="12">
        <f>SUM(B11:B16)</f>
        <v>10723520</v>
      </c>
      <c r="C10" s="13">
        <v>3999664</v>
      </c>
      <c r="D10" s="13">
        <v>3420734.4699999997</v>
      </c>
    </row>
    <row r="11" spans="1:5" x14ac:dyDescent="0.2">
      <c r="A11" s="8" t="s">
        <v>7</v>
      </c>
      <c r="B11" s="14">
        <v>3282389</v>
      </c>
      <c r="C11" s="49">
        <v>610797</v>
      </c>
      <c r="D11" s="38">
        <v>8227.44</v>
      </c>
      <c r="E11" s="15"/>
    </row>
    <row r="12" spans="1:5" x14ac:dyDescent="0.2">
      <c r="A12" s="8" t="s">
        <v>8</v>
      </c>
      <c r="B12" s="14">
        <v>36093</v>
      </c>
      <c r="C12" s="49">
        <v>155469.13</v>
      </c>
      <c r="D12" s="38">
        <v>239861.3</v>
      </c>
      <c r="E12" s="15"/>
    </row>
    <row r="13" spans="1:5" ht="12.75" customHeight="1" x14ac:dyDescent="0.2">
      <c r="A13" s="59" t="s">
        <v>9</v>
      </c>
      <c r="B13" s="60">
        <v>0</v>
      </c>
      <c r="C13" s="61">
        <v>0</v>
      </c>
      <c r="D13" s="62">
        <v>0</v>
      </c>
    </row>
    <row r="14" spans="1:5" x14ac:dyDescent="0.2">
      <c r="A14" s="59"/>
      <c r="B14" s="60"/>
      <c r="C14" s="61"/>
      <c r="D14" s="62"/>
    </row>
    <row r="15" spans="1:5" ht="12.75" customHeight="1" x14ac:dyDescent="0.2">
      <c r="A15" s="47" t="s">
        <v>55</v>
      </c>
      <c r="B15" s="43"/>
      <c r="C15" s="42">
        <v>0</v>
      </c>
      <c r="D15" s="42">
        <v>976882.12</v>
      </c>
    </row>
    <row r="16" spans="1:5" x14ac:dyDescent="0.2">
      <c r="A16" s="16" t="s">
        <v>11</v>
      </c>
      <c r="B16" s="14">
        <v>7405038</v>
      </c>
      <c r="C16" s="44">
        <v>3233397.87</v>
      </c>
      <c r="D16" s="38">
        <v>2195763.61</v>
      </c>
    </row>
    <row r="17" spans="1:5" x14ac:dyDescent="0.2">
      <c r="A17" s="59" t="s">
        <v>10</v>
      </c>
      <c r="B17" s="60">
        <v>5462547</v>
      </c>
      <c r="C17" s="65">
        <v>6305930.6499999985</v>
      </c>
      <c r="D17" s="63">
        <v>963568.98</v>
      </c>
    </row>
    <row r="18" spans="1:5" x14ac:dyDescent="0.2">
      <c r="A18" s="64"/>
      <c r="B18" s="60"/>
      <c r="C18" s="66"/>
      <c r="D18" s="63"/>
    </row>
    <row r="19" spans="1:5" x14ac:dyDescent="0.2">
      <c r="A19" s="11" t="s">
        <v>12</v>
      </c>
      <c r="B19" s="12">
        <f>SUM(B20:B23)</f>
        <v>2400373</v>
      </c>
      <c r="C19" s="17">
        <v>3354100.52</v>
      </c>
      <c r="D19" s="17">
        <v>4195272.26</v>
      </c>
    </row>
    <row r="20" spans="1:5" x14ac:dyDescent="0.2">
      <c r="A20" s="16" t="s">
        <v>13</v>
      </c>
      <c r="B20" s="14">
        <v>2252836</v>
      </c>
      <c r="C20" s="44">
        <v>2519996</v>
      </c>
      <c r="D20" s="38">
        <v>2507371.8099999996</v>
      </c>
    </row>
    <row r="21" spans="1:5" x14ac:dyDescent="0.2">
      <c r="A21" s="16" t="s">
        <v>14</v>
      </c>
      <c r="B21" s="14">
        <v>147537</v>
      </c>
      <c r="C21" s="44">
        <v>834104.52</v>
      </c>
      <c r="D21" s="38">
        <v>938824.25</v>
      </c>
      <c r="E21" s="21"/>
    </row>
    <row r="22" spans="1:5" s="15" customFormat="1" ht="14.25" customHeight="1" x14ac:dyDescent="0.2">
      <c r="A22" s="48" t="s">
        <v>54</v>
      </c>
      <c r="B22" s="43"/>
      <c r="C22" s="44">
        <v>0</v>
      </c>
      <c r="D22" s="42">
        <v>749076.2</v>
      </c>
      <c r="E22" s="1"/>
    </row>
    <row r="23" spans="1:5" s="15" customFormat="1" x14ac:dyDescent="0.2">
      <c r="A23" s="16" t="s">
        <v>16</v>
      </c>
      <c r="B23" s="14">
        <v>0</v>
      </c>
      <c r="C23" s="44"/>
      <c r="D23" s="38">
        <v>0</v>
      </c>
      <c r="E23" s="1"/>
    </row>
    <row r="24" spans="1:5" s="15" customFormat="1" ht="25.5" customHeight="1" x14ac:dyDescent="0.2">
      <c r="A24" s="18" t="s">
        <v>15</v>
      </c>
      <c r="B24" s="14">
        <v>0</v>
      </c>
      <c r="C24" s="44">
        <v>0</v>
      </c>
      <c r="D24" s="50">
        <v>0</v>
      </c>
      <c r="E24" s="1"/>
    </row>
    <row r="25" spans="1:5" x14ac:dyDescent="0.2">
      <c r="A25" s="11" t="s">
        <v>17</v>
      </c>
      <c r="B25" s="19">
        <f>B10-B19</f>
        <v>8323147</v>
      </c>
      <c r="C25" s="20">
        <v>6951494.129999999</v>
      </c>
      <c r="D25" s="20">
        <v>189031.18999999948</v>
      </c>
    </row>
    <row r="26" spans="1:5" x14ac:dyDescent="0.2">
      <c r="A26" s="16" t="s">
        <v>18</v>
      </c>
      <c r="B26" s="14"/>
      <c r="C26" s="44"/>
      <c r="D26" s="20"/>
    </row>
    <row r="27" spans="1:5" x14ac:dyDescent="0.2">
      <c r="A27" s="11" t="s">
        <v>19</v>
      </c>
      <c r="B27" s="19">
        <f>B25</f>
        <v>8323147</v>
      </c>
      <c r="C27" s="20">
        <v>6951494.129999999</v>
      </c>
      <c r="D27" s="20">
        <v>189031.18999999948</v>
      </c>
      <c r="E27" s="15"/>
    </row>
    <row r="28" spans="1:5" x14ac:dyDescent="0.2">
      <c r="A28" s="11" t="s">
        <v>20</v>
      </c>
      <c r="B28" s="13">
        <v>0</v>
      </c>
      <c r="C28" s="13">
        <v>0</v>
      </c>
      <c r="D28" s="17">
        <v>0</v>
      </c>
      <c r="E28" s="15"/>
    </row>
    <row r="29" spans="1:5" x14ac:dyDescent="0.2">
      <c r="A29" s="11" t="s">
        <v>21</v>
      </c>
      <c r="B29" s="13">
        <f>B27+B28</f>
        <v>8323147</v>
      </c>
      <c r="C29" s="17">
        <v>6951494.129999999</v>
      </c>
      <c r="D29" s="17">
        <v>189031.18999999948</v>
      </c>
    </row>
    <row r="30" spans="1:5" x14ac:dyDescent="0.2">
      <c r="A30" s="11" t="s">
        <v>22</v>
      </c>
      <c r="B30" s="14"/>
      <c r="C30" s="45"/>
      <c r="D30" s="38"/>
    </row>
    <row r="31" spans="1:5" x14ac:dyDescent="0.2">
      <c r="A31" s="8" t="s">
        <v>23</v>
      </c>
      <c r="B31" s="19">
        <f>B29/609753</f>
        <v>13.650030422154545</v>
      </c>
      <c r="C31" s="45">
        <v>11.400508287782101</v>
      </c>
      <c r="D31" s="55">
        <v>0.31001272646464961</v>
      </c>
    </row>
    <row r="32" spans="1:5" x14ac:dyDescent="0.2">
      <c r="A32" s="16" t="s">
        <v>24</v>
      </c>
      <c r="B32" s="19">
        <f>B31</f>
        <v>13.650030422154545</v>
      </c>
      <c r="C32" s="45">
        <v>11.400508287782101</v>
      </c>
      <c r="D32" s="55">
        <v>0.31001272646464961</v>
      </c>
    </row>
    <row r="33" spans="1:5" x14ac:dyDescent="0.2">
      <c r="E33" s="10"/>
    </row>
    <row r="34" spans="1:5" x14ac:dyDescent="0.2">
      <c r="A34" s="15" t="s">
        <v>25</v>
      </c>
      <c r="E34" s="22"/>
    </row>
    <row r="36" spans="1:5" ht="15.75" x14ac:dyDescent="0.25">
      <c r="A36" s="26" t="s">
        <v>26</v>
      </c>
      <c r="C36" s="26" t="s">
        <v>27</v>
      </c>
      <c r="D36"/>
    </row>
    <row r="37" spans="1:5" ht="15.75" x14ac:dyDescent="0.25">
      <c r="A37" s="27" t="s">
        <v>28</v>
      </c>
      <c r="C37" s="27" t="s">
        <v>29</v>
      </c>
      <c r="D37" s="28"/>
    </row>
    <row r="38" spans="1:5" ht="15.75" x14ac:dyDescent="0.25">
      <c r="A38" s="27" t="s">
        <v>30</v>
      </c>
      <c r="C38" s="27" t="s">
        <v>31</v>
      </c>
      <c r="D38" s="29"/>
      <c r="E38" s="25"/>
    </row>
    <row r="39" spans="1:5" ht="15.75" x14ac:dyDescent="0.25">
      <c r="A39" s="27" t="s">
        <v>32</v>
      </c>
      <c r="C39" s="30"/>
      <c r="D39" s="30"/>
    </row>
  </sheetData>
  <mergeCells count="12">
    <mergeCell ref="D13:D14"/>
    <mergeCell ref="D17:D18"/>
    <mergeCell ref="A17:A18"/>
    <mergeCell ref="B17:B18"/>
    <mergeCell ref="C17:C18"/>
    <mergeCell ref="A1:C1"/>
    <mergeCell ref="A2:C2"/>
    <mergeCell ref="A3:C3"/>
    <mergeCell ref="A9:C9"/>
    <mergeCell ref="A13:A14"/>
    <mergeCell ref="B13:B14"/>
    <mergeCell ref="C13:C14"/>
  </mergeCells>
  <pageMargins left="0.75" right="0.75" top="1" bottom="1" header="0.5" footer="0.5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Situatia pozititei financiare</vt:lpstr>
      <vt:lpstr>Situatia rezultatului global</vt:lpstr>
      <vt:lpstr>Sheet1</vt:lpstr>
      <vt:lpstr>'Situatia pozititei financiare'!Print_Area</vt:lpstr>
      <vt:lpstr>'Situatia rezultatului global'!Print_Area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stk06</dc:creator>
  <cp:lastModifiedBy>user</cp:lastModifiedBy>
  <cp:lastPrinted>2015-02-09T13:50:29Z</cp:lastPrinted>
  <dcterms:created xsi:type="dcterms:W3CDTF">2014-02-11T09:43:51Z</dcterms:created>
  <dcterms:modified xsi:type="dcterms:W3CDTF">2015-02-13T13:43:23Z</dcterms:modified>
</cp:coreProperties>
</file>